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拟录取名单\复试成绩总表\调剂成绩和拟录取名单\"/>
    </mc:Choice>
  </mc:AlternateContent>
  <xr:revisionPtr revIDLastSave="0" documentId="13_ncr:1_{46BD0B1C-B30A-4222-BBC5-7799B9DE09A4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81029"/>
</workbook>
</file>

<file path=xl/calcChain.xml><?xml version="1.0" encoding="utf-8"?>
<calcChain xmlns="http://schemas.openxmlformats.org/spreadsheetml/2006/main">
  <c r="K87" i="1" l="1"/>
  <c r="L87" i="1" s="1"/>
  <c r="M87" i="1" s="1"/>
  <c r="F87" i="1"/>
  <c r="K86" i="1"/>
  <c r="L86" i="1" s="1"/>
  <c r="F86" i="1"/>
  <c r="K85" i="1"/>
  <c r="L85" i="1" s="1"/>
  <c r="F85" i="1"/>
  <c r="K84" i="1"/>
  <c r="L84" i="1" s="1"/>
  <c r="M84" i="1" s="1"/>
  <c r="F84" i="1"/>
  <c r="K83" i="1"/>
  <c r="L83" i="1" s="1"/>
  <c r="F83" i="1"/>
  <c r="K82" i="1"/>
  <c r="L82" i="1" s="1"/>
  <c r="F82" i="1"/>
  <c r="K81" i="1"/>
  <c r="L81" i="1" s="1"/>
  <c r="F81" i="1"/>
  <c r="M81" i="1" s="1"/>
  <c r="K80" i="1"/>
  <c r="L80" i="1" s="1"/>
  <c r="F80" i="1"/>
  <c r="K79" i="1"/>
  <c r="L79" i="1" s="1"/>
  <c r="F79" i="1"/>
  <c r="K78" i="1"/>
  <c r="L78" i="1" s="1"/>
  <c r="M78" i="1" s="1"/>
  <c r="F78" i="1"/>
  <c r="K77" i="1"/>
  <c r="L77" i="1" s="1"/>
  <c r="F77" i="1"/>
  <c r="K76" i="1"/>
  <c r="L76" i="1" s="1"/>
  <c r="F76" i="1"/>
  <c r="M76" i="1" s="1"/>
  <c r="K75" i="1"/>
  <c r="L75" i="1" s="1"/>
  <c r="M75" i="1" s="1"/>
  <c r="F75" i="1"/>
  <c r="K74" i="1"/>
  <c r="L74" i="1" s="1"/>
  <c r="F74" i="1"/>
  <c r="M74" i="1" s="1"/>
  <c r="K73" i="1"/>
  <c r="L73" i="1" s="1"/>
  <c r="F73" i="1"/>
  <c r="K72" i="1"/>
  <c r="L72" i="1" s="1"/>
  <c r="F72" i="1"/>
  <c r="M72" i="1" s="1"/>
  <c r="K71" i="1"/>
  <c r="L71" i="1" s="1"/>
  <c r="F71" i="1"/>
  <c r="K70" i="1"/>
  <c r="L70" i="1" s="1"/>
  <c r="F70" i="1"/>
  <c r="K69" i="1"/>
  <c r="L69" i="1" s="1"/>
  <c r="M69" i="1" s="1"/>
  <c r="F69" i="1"/>
  <c r="K68" i="1"/>
  <c r="L68" i="1" s="1"/>
  <c r="F68" i="1"/>
  <c r="K67" i="1"/>
  <c r="L67" i="1" s="1"/>
  <c r="F67" i="1"/>
  <c r="M67" i="1" s="1"/>
  <c r="K66" i="1"/>
  <c r="L66" i="1" s="1"/>
  <c r="M66" i="1" s="1"/>
  <c r="F66" i="1"/>
  <c r="K65" i="1"/>
  <c r="L65" i="1" s="1"/>
  <c r="F65" i="1"/>
  <c r="M65" i="1" s="1"/>
  <c r="K64" i="1"/>
  <c r="L64" i="1" s="1"/>
  <c r="F64" i="1"/>
  <c r="K63" i="1"/>
  <c r="L63" i="1" s="1"/>
  <c r="F63" i="1"/>
  <c r="M63" i="1" s="1"/>
  <c r="K62" i="1"/>
  <c r="L62" i="1" s="1"/>
  <c r="F62" i="1"/>
  <c r="K61" i="1"/>
  <c r="L61" i="1" s="1"/>
  <c r="F61" i="1"/>
  <c r="K60" i="1"/>
  <c r="L60" i="1" s="1"/>
  <c r="M60" i="1" s="1"/>
  <c r="F60" i="1"/>
  <c r="M6" i="2"/>
  <c r="M7" i="2"/>
  <c r="M5" i="2"/>
  <c r="L6" i="2"/>
  <c r="L7" i="2"/>
  <c r="L5" i="2"/>
  <c r="K6" i="2"/>
  <c r="K7" i="2"/>
  <c r="K5" i="2"/>
  <c r="L8" i="1"/>
  <c r="M8" i="1" s="1"/>
  <c r="L9" i="1"/>
  <c r="M9" i="1" s="1"/>
  <c r="L19" i="1"/>
  <c r="M19" i="1" s="1"/>
  <c r="L26" i="1"/>
  <c r="M26" i="1" s="1"/>
  <c r="L27" i="1"/>
  <c r="M27" i="1" s="1"/>
  <c r="L37" i="1"/>
  <c r="M37" i="1" s="1"/>
  <c r="L44" i="1"/>
  <c r="M44" i="1" s="1"/>
  <c r="L45" i="1"/>
  <c r="M45" i="1" s="1"/>
  <c r="L55" i="1"/>
  <c r="M55" i="1" s="1"/>
  <c r="K8" i="1"/>
  <c r="K9" i="1"/>
  <c r="K10" i="1"/>
  <c r="L10" i="1" s="1"/>
  <c r="M10" i="1" s="1"/>
  <c r="K11" i="1"/>
  <c r="L11" i="1" s="1"/>
  <c r="M11" i="1" s="1"/>
  <c r="K12" i="1"/>
  <c r="L12" i="1" s="1"/>
  <c r="M12" i="1" s="1"/>
  <c r="K13" i="1"/>
  <c r="L13" i="1" s="1"/>
  <c r="M13" i="1" s="1"/>
  <c r="K14" i="1"/>
  <c r="L14" i="1" s="1"/>
  <c r="M14" i="1" s="1"/>
  <c r="K15" i="1"/>
  <c r="L15" i="1" s="1"/>
  <c r="M15" i="1" s="1"/>
  <c r="K16" i="1"/>
  <c r="L16" i="1" s="1"/>
  <c r="M16" i="1" s="1"/>
  <c r="K17" i="1"/>
  <c r="L17" i="1" s="1"/>
  <c r="M17" i="1" s="1"/>
  <c r="K18" i="1"/>
  <c r="L18" i="1" s="1"/>
  <c r="M18" i="1" s="1"/>
  <c r="K19" i="1"/>
  <c r="K20" i="1"/>
  <c r="L20" i="1" s="1"/>
  <c r="M20" i="1" s="1"/>
  <c r="K21" i="1"/>
  <c r="L21" i="1" s="1"/>
  <c r="M21" i="1" s="1"/>
  <c r="K22" i="1"/>
  <c r="L22" i="1" s="1"/>
  <c r="M22" i="1" s="1"/>
  <c r="K23" i="1"/>
  <c r="L23" i="1" s="1"/>
  <c r="M23" i="1" s="1"/>
  <c r="K24" i="1"/>
  <c r="L24" i="1" s="1"/>
  <c r="M24" i="1" s="1"/>
  <c r="K25" i="1"/>
  <c r="L25" i="1" s="1"/>
  <c r="M25" i="1" s="1"/>
  <c r="K26" i="1"/>
  <c r="K27" i="1"/>
  <c r="K28" i="1"/>
  <c r="L28" i="1" s="1"/>
  <c r="M28" i="1" s="1"/>
  <c r="K29" i="1"/>
  <c r="L29" i="1" s="1"/>
  <c r="M29" i="1" s="1"/>
  <c r="K30" i="1"/>
  <c r="L30" i="1" s="1"/>
  <c r="M30" i="1" s="1"/>
  <c r="K31" i="1"/>
  <c r="L31" i="1" s="1"/>
  <c r="M31" i="1" s="1"/>
  <c r="K32" i="1"/>
  <c r="L32" i="1" s="1"/>
  <c r="M32" i="1" s="1"/>
  <c r="K33" i="1"/>
  <c r="L33" i="1" s="1"/>
  <c r="M33" i="1" s="1"/>
  <c r="K34" i="1"/>
  <c r="L34" i="1" s="1"/>
  <c r="M34" i="1" s="1"/>
  <c r="K35" i="1"/>
  <c r="L35" i="1" s="1"/>
  <c r="M35" i="1" s="1"/>
  <c r="K36" i="1"/>
  <c r="L36" i="1" s="1"/>
  <c r="M36" i="1" s="1"/>
  <c r="K37" i="1"/>
  <c r="K38" i="1"/>
  <c r="L38" i="1" s="1"/>
  <c r="M38" i="1" s="1"/>
  <c r="K39" i="1"/>
  <c r="L39" i="1" s="1"/>
  <c r="M39" i="1" s="1"/>
  <c r="K40" i="1"/>
  <c r="L40" i="1" s="1"/>
  <c r="M40" i="1" s="1"/>
  <c r="K41" i="1"/>
  <c r="L41" i="1" s="1"/>
  <c r="M41" i="1" s="1"/>
  <c r="K42" i="1"/>
  <c r="L42" i="1" s="1"/>
  <c r="M42" i="1" s="1"/>
  <c r="K43" i="1"/>
  <c r="L43" i="1" s="1"/>
  <c r="M43" i="1" s="1"/>
  <c r="K44" i="1"/>
  <c r="K45" i="1"/>
  <c r="K46" i="1"/>
  <c r="L46" i="1" s="1"/>
  <c r="M46" i="1" s="1"/>
  <c r="K47" i="1"/>
  <c r="L47" i="1" s="1"/>
  <c r="M47" i="1" s="1"/>
  <c r="K48" i="1"/>
  <c r="L48" i="1" s="1"/>
  <c r="M48" i="1" s="1"/>
  <c r="K49" i="1"/>
  <c r="L49" i="1" s="1"/>
  <c r="M49" i="1" s="1"/>
  <c r="K50" i="1"/>
  <c r="L50" i="1" s="1"/>
  <c r="M50" i="1" s="1"/>
  <c r="K51" i="1"/>
  <c r="L51" i="1" s="1"/>
  <c r="M51" i="1" s="1"/>
  <c r="K52" i="1"/>
  <c r="L52" i="1" s="1"/>
  <c r="M52" i="1" s="1"/>
  <c r="K53" i="1"/>
  <c r="L53" i="1" s="1"/>
  <c r="M53" i="1" s="1"/>
  <c r="K54" i="1"/>
  <c r="L54" i="1" s="1"/>
  <c r="M54" i="1" s="1"/>
  <c r="K55" i="1"/>
  <c r="K56" i="1"/>
  <c r="L56" i="1" s="1"/>
  <c r="M56" i="1" s="1"/>
  <c r="K57" i="1"/>
  <c r="L57" i="1" s="1"/>
  <c r="M57" i="1" s="1"/>
  <c r="K58" i="1"/>
  <c r="L58" i="1" s="1"/>
  <c r="M58" i="1" s="1"/>
  <c r="K59" i="1"/>
  <c r="L59" i="1" s="1"/>
  <c r="M59" i="1" s="1"/>
  <c r="K7" i="1"/>
  <c r="L7" i="1" s="1"/>
  <c r="M7" i="1" s="1"/>
  <c r="K6" i="1"/>
  <c r="L6" i="1" s="1"/>
  <c r="M6" i="1" s="1"/>
  <c r="K5" i="1"/>
  <c r="L5" i="1" s="1"/>
  <c r="M5" i="1" s="1"/>
  <c r="M83" i="1" l="1"/>
  <c r="M86" i="1"/>
  <c r="M62" i="1"/>
  <c r="M64" i="1"/>
  <c r="M71" i="1"/>
  <c r="M73" i="1"/>
  <c r="M80" i="1"/>
  <c r="M82" i="1"/>
  <c r="M85" i="1"/>
  <c r="M61" i="1"/>
  <c r="M68" i="1"/>
  <c r="M70" i="1"/>
  <c r="M77" i="1"/>
  <c r="M79" i="1"/>
</calcChain>
</file>

<file path=xl/sharedStrings.xml><?xml version="1.0" encoding="utf-8"?>
<sst xmlns="http://schemas.openxmlformats.org/spreadsheetml/2006/main" count="325" uniqueCount="201">
  <si>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</si>
  <si>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</si>
  <si>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</si>
  <si>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</si>
  <si>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</si>
  <si>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</si>
  <si>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</si>
  <si>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</si>
  <si>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</si>
  <si>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</si>
  <si>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</si>
  <si>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</si>
  <si>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</si>
  <si>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</si>
  <si>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</si>
  <si>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</si>
  <si>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</si>
  <si>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r>
      <rPr>
        <b/>
        <sz val="12"/>
        <rFont val="宋体"/>
        <family val="3"/>
        <charset val="134"/>
      </rPr>
      <t>学院名称（盖章）</t>
    </r>
    <r>
      <rPr>
        <b/>
        <sz val="12"/>
        <rFont val="宋体"/>
        <family val="3"/>
        <charset val="134"/>
      </rPr>
      <t>：</t>
    </r>
  </si>
  <si>
    <t>考号</t>
  </si>
  <si>
    <t>备注</t>
  </si>
  <si>
    <t>复试成绩
总分</t>
  </si>
  <si>
    <t>初试折合</t>
    <phoneticPr fontId="8" type="noConversion"/>
  </si>
  <si>
    <t>复试成绩总分</t>
    <phoneticPr fontId="8" type="noConversion"/>
  </si>
  <si>
    <t>复试成绩
折合</t>
    <phoneticPr fontId="8" type="noConversion"/>
  </si>
  <si>
    <t>总成绩</t>
    <phoneticPr fontId="8" type="noConversion"/>
  </si>
  <si>
    <t>孙一博</t>
  </si>
  <si>
    <t>821011220497488</t>
  </si>
  <si>
    <t>畜牧学</t>
  </si>
  <si>
    <t>吕敬</t>
  </si>
  <si>
    <t>102241090502009</t>
  </si>
  <si>
    <t>张伟静</t>
  </si>
  <si>
    <t>102241090602045</t>
  </si>
  <si>
    <t>张云海</t>
  </si>
  <si>
    <t>105641000001060</t>
  </si>
  <si>
    <t>钱旺</t>
  </si>
  <si>
    <t>107301121003832</t>
  </si>
  <si>
    <t>郭薇</t>
  </si>
  <si>
    <t>105041210232973</t>
  </si>
  <si>
    <t>王续钊</t>
  </si>
  <si>
    <t>106261090500324</t>
  </si>
  <si>
    <t>马欣欣</t>
  </si>
  <si>
    <t>106261090500268</t>
  </si>
  <si>
    <t>苏亚龙</t>
  </si>
  <si>
    <t>100861064000017</t>
  </si>
  <si>
    <t>赵翠翠</t>
  </si>
  <si>
    <t>105041210233337</t>
  </si>
  <si>
    <t>徐俊颖</t>
  </si>
  <si>
    <t>103071210708897</t>
  </si>
  <si>
    <t>畜牧</t>
  </si>
  <si>
    <t>杨道鑫</t>
  </si>
  <si>
    <t>103071210502692</t>
  </si>
  <si>
    <t>隗晗</t>
  </si>
  <si>
    <t>111171210000937</t>
  </si>
  <si>
    <t>李可馨</t>
  </si>
  <si>
    <t>106261095200017</t>
  </si>
  <si>
    <t>杨其泰</t>
  </si>
  <si>
    <t>103071210707558</t>
  </si>
  <si>
    <t>张文琦</t>
  </si>
  <si>
    <t>111171210015424</t>
  </si>
  <si>
    <t>杜润秀</t>
  </si>
  <si>
    <t>105041210233763</t>
  </si>
  <si>
    <t>冯平捷</t>
  </si>
  <si>
    <t>105641000000517</t>
  </si>
  <si>
    <t>李晋男</t>
  </si>
  <si>
    <t>100191140404590</t>
  </si>
  <si>
    <t>黄举鹏</t>
  </si>
  <si>
    <t>111171210000944</t>
  </si>
  <si>
    <t>林星彤</t>
  </si>
  <si>
    <t>106261090600066</t>
  </si>
  <si>
    <t>105041210234025</t>
  </si>
  <si>
    <t>段玖均</t>
  </si>
  <si>
    <t>107121137025961</t>
  </si>
  <si>
    <t>田蕴涵</t>
  </si>
  <si>
    <t>106261095200048</t>
  </si>
  <si>
    <t>朱金梅</t>
  </si>
  <si>
    <t>106261090600223</t>
  </si>
  <si>
    <t>王子岩</t>
  </si>
  <si>
    <t>105041210233297</t>
  </si>
  <si>
    <t>林晓坤</t>
  </si>
  <si>
    <t>105041210233672</t>
  </si>
  <si>
    <t>申佳璐</t>
  </si>
  <si>
    <t>105041210233272</t>
  </si>
  <si>
    <t>马博闻</t>
  </si>
  <si>
    <t>100191510714891</t>
  </si>
  <si>
    <t>李姝楠</t>
  </si>
  <si>
    <t>100191220706781</t>
  </si>
  <si>
    <t>唐鑫鑫</t>
  </si>
  <si>
    <t>105641000000872</t>
  </si>
  <si>
    <t>胡紫平</t>
  </si>
  <si>
    <t>105041210232984</t>
  </si>
  <si>
    <t>106191095103176</t>
  </si>
  <si>
    <t>谭展清</t>
  </si>
  <si>
    <t>105641000007768</t>
  </si>
  <si>
    <t>吕慧敏</t>
  </si>
  <si>
    <t>111171210001853</t>
  </si>
  <si>
    <t>张冬雨</t>
  </si>
  <si>
    <t>104341202102715</t>
  </si>
  <si>
    <t>韩德颖</t>
  </si>
  <si>
    <t>103071210707544</t>
  </si>
  <si>
    <t>狄艳</t>
  </si>
  <si>
    <t>103071210507888</t>
  </si>
  <si>
    <t>袁梦杰</t>
  </si>
  <si>
    <t>105641000000332</t>
  </si>
  <si>
    <t>付希</t>
  </si>
  <si>
    <t>105041210232967</t>
  </si>
  <si>
    <t>姜璐瑶</t>
  </si>
  <si>
    <t>106261090500269</t>
  </si>
  <si>
    <t>屈先先</t>
  </si>
  <si>
    <t>105371614701553</t>
  </si>
  <si>
    <t>梅文静</t>
  </si>
  <si>
    <t>107121161474453</t>
  </si>
  <si>
    <t>贾文丹</t>
  </si>
  <si>
    <t>105041210233407</t>
  </si>
  <si>
    <t>郝文杰</t>
  </si>
  <si>
    <t>100191150405707</t>
  </si>
  <si>
    <t>吴云彦</t>
  </si>
  <si>
    <t>111171210015604</t>
  </si>
  <si>
    <t>高鑫</t>
  </si>
  <si>
    <t>111171210015503</t>
  </si>
  <si>
    <t>苟廷廷</t>
  </si>
  <si>
    <t>105641000000771</t>
  </si>
  <si>
    <t>郭世浩</t>
  </si>
  <si>
    <t>104661410030367</t>
  </si>
  <si>
    <t>李甲维</t>
  </si>
  <si>
    <t>104341202100609</t>
  </si>
  <si>
    <t>刘斌</t>
  </si>
  <si>
    <t>104351610001561</t>
  </si>
  <si>
    <t>王阳阳</t>
  </si>
  <si>
    <t>105041210233053</t>
  </si>
  <si>
    <t>王艺伟</t>
  </si>
  <si>
    <t>102481122110906</t>
  </si>
  <si>
    <t>王毅</t>
  </si>
  <si>
    <t>103071210707556</t>
  </si>
  <si>
    <t>杨世雄</t>
  </si>
  <si>
    <t>101831218514174</t>
  </si>
  <si>
    <t>于娜</t>
  </si>
  <si>
    <t>103071210707560</t>
  </si>
  <si>
    <t>张潇艺</t>
  </si>
  <si>
    <t>103071210707564</t>
  </si>
  <si>
    <t>章程</t>
  </si>
  <si>
    <t>105641000000426</t>
  </si>
  <si>
    <t>吴一鸣</t>
    <phoneticPr fontId="8" type="noConversion"/>
  </si>
  <si>
    <t>廖丹丹</t>
    <phoneticPr fontId="8" type="noConversion"/>
  </si>
  <si>
    <t>缺考</t>
    <phoneticPr fontId="8" type="noConversion"/>
  </si>
  <si>
    <t>备注</t>
    <phoneticPr fontId="8" type="noConversion"/>
  </si>
  <si>
    <t>王一博</t>
  </si>
  <si>
    <t>107301121003947</t>
  </si>
  <si>
    <t>草学</t>
  </si>
  <si>
    <t>杨皓月</t>
  </si>
  <si>
    <t>107301121003894</t>
  </si>
  <si>
    <t>杜涛涛</t>
  </si>
  <si>
    <t>107301121003868</t>
  </si>
  <si>
    <t>何勇</t>
  </si>
  <si>
    <t>100221611208340</t>
  </si>
  <si>
    <t>崔凯伦</t>
  </si>
  <si>
    <t>105041210232957</t>
  </si>
  <si>
    <t>陈茗薇</t>
  </si>
  <si>
    <t>102001211416469</t>
  </si>
  <si>
    <t>孙越</t>
  </si>
  <si>
    <t>100221370906307</t>
  </si>
  <si>
    <t>张倩</t>
  </si>
  <si>
    <t>144301108000009</t>
  </si>
  <si>
    <t>陈奕彤</t>
  </si>
  <si>
    <t>101291204000111</t>
  </si>
  <si>
    <t>吴永强</t>
  </si>
  <si>
    <t>107121137024421</t>
  </si>
  <si>
    <t>汪雅婷</t>
  </si>
  <si>
    <t>107301121003877</t>
  </si>
  <si>
    <t>宫焕宇</t>
  </si>
  <si>
    <t>105041210233784</t>
  </si>
  <si>
    <t>于鑫洋</t>
  </si>
  <si>
    <t>102981210103223</t>
  </si>
  <si>
    <t>于晓旭</t>
  </si>
  <si>
    <t>103071210607683</t>
  </si>
  <si>
    <t>农艺与种业</t>
  </si>
  <si>
    <t>温静</t>
  </si>
  <si>
    <t>107331130600249</t>
  </si>
  <si>
    <t>吕韩慧颖</t>
  </si>
  <si>
    <t>107121137025944</t>
  </si>
  <si>
    <t>李岩</t>
  </si>
  <si>
    <t>106351335028643</t>
  </si>
  <si>
    <t>丁晓辉</t>
  </si>
  <si>
    <t>104231370106865</t>
  </si>
  <si>
    <t>王娇</t>
  </si>
  <si>
    <t>100191370209233</t>
  </si>
  <si>
    <t>丁霄龙</t>
  </si>
  <si>
    <t>106261090500267</t>
  </si>
  <si>
    <t>赵永卓</t>
  </si>
  <si>
    <t>103891095138049</t>
  </si>
  <si>
    <t>裴文毅</t>
  </si>
  <si>
    <t>104661410182333</t>
  </si>
  <si>
    <t>代继云</t>
  </si>
  <si>
    <t>100191370209250</t>
  </si>
  <si>
    <t>王静</t>
  </si>
  <si>
    <t>107121114245456</t>
  </si>
  <si>
    <t>王嘉</t>
  </si>
  <si>
    <t>107301121003949</t>
  </si>
  <si>
    <t>杨星月</t>
  </si>
  <si>
    <t>106261095100706</t>
  </si>
  <si>
    <t>2021年青岛农业大学研究生招生复试录取调剂第一批成绩公布(非全日制)</t>
    <phoneticPr fontId="8" type="noConversion"/>
  </si>
  <si>
    <t>2021年青岛农业大学研究生招生复试录取调剂第一批成绩公布(全日制)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</si>
</sst>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Abadi MT Condensed Extra Bold"/>
      <family val="1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6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opLeftCell="C79" zoomScale="141" zoomScaleNormal="141" workbookViewId="0">
      <selection activeCell="K13" sqref="K1:M1048576"/>
    </sheetView>
  </sheetViews>
  <sheetFormatPr defaultColWidth="7.59765625" defaultRowHeight="15.6"/>
  <cols>
    <col min="1" max="1" width="8" style="1" customWidth="1"/>
    <col min="2" max="2" width="7.796875" style="15" customWidth="1"/>
    <col min="3" max="3" width="14.59765625" style="1" customWidth="1"/>
    <col min="4" max="4" width="16.296875" style="1" customWidth="1"/>
    <col min="5" max="5" width="7.59765625" style="1" customWidth="1"/>
    <col min="6" max="6" width="8" style="1" customWidth="1"/>
    <col min="7" max="7" width="7.796875" style="14" customWidth="1"/>
    <col min="8" max="8" width="7.59765625" style="14" customWidth="1"/>
    <col min="9" max="10" width="7.296875" style="14" customWidth="1"/>
    <col min="11" max="12" width="7.296875" style="38" customWidth="1"/>
    <col min="13" max="13" width="7.59765625" style="38"/>
    <col min="14" max="15" width="9.796875" style="1" customWidth="1"/>
  </cols>
  <sheetData>
    <row r="1" spans="1:15" ht="25.5" customHeight="1">
      <c r="A1" s="23" t="s">
        <v>200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/>
    </row>
    <row r="2" spans="1:15" ht="23.2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/>
    </row>
    <row r="3" spans="1:15" s="9" customFormat="1" ht="21" customHeight="1">
      <c r="A3" s="18" t="s">
        <v>1</v>
      </c>
      <c r="B3" s="19" t="s">
        <v>2</v>
      </c>
      <c r="C3" s="21" t="s">
        <v>3</v>
      </c>
      <c r="D3" s="21" t="s">
        <v>4</v>
      </c>
      <c r="E3" s="25" t="s">
        <v>5</v>
      </c>
      <c r="F3" s="26"/>
      <c r="G3" s="25" t="s">
        <v>6</v>
      </c>
      <c r="H3" s="25"/>
      <c r="I3" s="25"/>
      <c r="J3" s="25"/>
      <c r="K3" s="25"/>
      <c r="L3" s="25"/>
      <c r="M3" s="33" t="s">
        <v>24</v>
      </c>
      <c r="N3" s="18" t="s">
        <v>8</v>
      </c>
      <c r="O3" s="18" t="s">
        <v>144</v>
      </c>
    </row>
    <row r="4" spans="1:15" ht="25.95" customHeight="1">
      <c r="A4" s="18"/>
      <c r="B4" s="20"/>
      <c r="C4" s="22"/>
      <c r="D4" s="22"/>
      <c r="E4" s="7" t="s">
        <v>9</v>
      </c>
      <c r="F4" s="10" t="s">
        <v>21</v>
      </c>
      <c r="G4" s="31" t="s">
        <v>11</v>
      </c>
      <c r="H4" s="31" t="s">
        <v>12</v>
      </c>
      <c r="I4" s="31" t="s">
        <v>13</v>
      </c>
      <c r="J4" s="31" t="s">
        <v>14</v>
      </c>
      <c r="K4" s="34" t="s">
        <v>22</v>
      </c>
      <c r="L4" s="35" t="s">
        <v>23</v>
      </c>
      <c r="M4" s="36"/>
      <c r="N4" s="18"/>
      <c r="O4" s="18"/>
    </row>
    <row r="5" spans="1:15" ht="18" customHeight="1">
      <c r="A5" s="13">
        <v>1</v>
      </c>
      <c r="B5" s="13" t="s">
        <v>36</v>
      </c>
      <c r="C5" s="13" t="s">
        <v>37</v>
      </c>
      <c r="D5" s="13" t="s">
        <v>27</v>
      </c>
      <c r="E5" s="13">
        <v>328</v>
      </c>
      <c r="F5" s="13">
        <v>45.919999999999995</v>
      </c>
      <c r="G5" s="32">
        <v>27.2</v>
      </c>
      <c r="H5" s="32">
        <v>53.2</v>
      </c>
      <c r="I5" s="32">
        <v>4.8</v>
      </c>
      <c r="J5" s="32">
        <v>4.4000000000000004</v>
      </c>
      <c r="K5" s="37">
        <f>SUM(G5:J5)</f>
        <v>89.600000000000009</v>
      </c>
      <c r="L5" s="37">
        <f>K5*0.3</f>
        <v>26.880000000000003</v>
      </c>
      <c r="M5" s="37">
        <f>F5+L5</f>
        <v>72.8</v>
      </c>
      <c r="N5" s="13"/>
      <c r="O5" s="13"/>
    </row>
    <row r="6" spans="1:15" ht="18" customHeight="1">
      <c r="A6" s="13">
        <v>2</v>
      </c>
      <c r="B6" s="13" t="s">
        <v>40</v>
      </c>
      <c r="C6" s="13" t="s">
        <v>41</v>
      </c>
      <c r="D6" s="13" t="s">
        <v>27</v>
      </c>
      <c r="E6" s="13">
        <v>330</v>
      </c>
      <c r="F6" s="13">
        <v>46.199999999999996</v>
      </c>
      <c r="G6" s="32">
        <v>26.6</v>
      </c>
      <c r="H6" s="32">
        <v>49</v>
      </c>
      <c r="I6" s="32">
        <v>4.0999999999999996</v>
      </c>
      <c r="J6" s="32">
        <v>4.4000000000000004</v>
      </c>
      <c r="K6" s="37">
        <f>SUM(G6:J6)</f>
        <v>84.1</v>
      </c>
      <c r="L6" s="37">
        <f t="shared" ref="L6:L69" si="0">K6*0.3</f>
        <v>25.229999999999997</v>
      </c>
      <c r="M6" s="37">
        <f t="shared" ref="M6:M69" si="1">F6+L6</f>
        <v>71.429999999999993</v>
      </c>
      <c r="N6" s="13"/>
      <c r="O6" s="13"/>
    </row>
    <row r="7" spans="1:15" ht="18" customHeight="1">
      <c r="A7" s="13">
        <v>3</v>
      </c>
      <c r="B7" s="13" t="s">
        <v>38</v>
      </c>
      <c r="C7" s="13" t="s">
        <v>39</v>
      </c>
      <c r="D7" s="13" t="s">
        <v>27</v>
      </c>
      <c r="E7" s="13">
        <v>321</v>
      </c>
      <c r="F7" s="13">
        <v>44.94</v>
      </c>
      <c r="G7" s="32">
        <v>22.4</v>
      </c>
      <c r="H7" s="32">
        <v>48.4</v>
      </c>
      <c r="I7" s="32">
        <v>4.3</v>
      </c>
      <c r="J7" s="32">
        <v>4.0999999999999996</v>
      </c>
      <c r="K7" s="37">
        <f>SUM(G7:J7)</f>
        <v>79.199999999999989</v>
      </c>
      <c r="L7" s="37">
        <f t="shared" si="0"/>
        <v>23.759999999999994</v>
      </c>
      <c r="M7" s="37">
        <f t="shared" si="1"/>
        <v>68.699999999999989</v>
      </c>
      <c r="N7" s="13"/>
      <c r="O7" s="13"/>
    </row>
    <row r="8" spans="1:15" ht="18" customHeight="1">
      <c r="A8" s="13">
        <v>4</v>
      </c>
      <c r="B8" s="13" t="s">
        <v>34</v>
      </c>
      <c r="C8" s="13" t="s">
        <v>35</v>
      </c>
      <c r="D8" s="13" t="s">
        <v>27</v>
      </c>
      <c r="E8" s="13">
        <v>310</v>
      </c>
      <c r="F8" s="13">
        <v>43.4</v>
      </c>
      <c r="G8" s="32">
        <v>28.2</v>
      </c>
      <c r="H8" s="32">
        <v>49.4</v>
      </c>
      <c r="I8" s="32">
        <v>2.9</v>
      </c>
      <c r="J8" s="32">
        <v>2.8</v>
      </c>
      <c r="K8" s="37">
        <f t="shared" ref="K8:K59" si="2">SUM(G8:J8)</f>
        <v>83.3</v>
      </c>
      <c r="L8" s="37">
        <f t="shared" si="0"/>
        <v>24.99</v>
      </c>
      <c r="M8" s="37">
        <f t="shared" si="1"/>
        <v>68.39</v>
      </c>
      <c r="N8" s="13"/>
      <c r="O8" s="13"/>
    </row>
    <row r="9" spans="1:15" ht="18" customHeight="1">
      <c r="A9" s="13">
        <v>5</v>
      </c>
      <c r="B9" s="13" t="s">
        <v>44</v>
      </c>
      <c r="C9" s="13" t="s">
        <v>45</v>
      </c>
      <c r="D9" s="13" t="s">
        <v>27</v>
      </c>
      <c r="E9" s="13">
        <v>304</v>
      </c>
      <c r="F9" s="13">
        <v>42.559999999999995</v>
      </c>
      <c r="G9" s="32">
        <v>22.8</v>
      </c>
      <c r="H9" s="32">
        <v>49.4</v>
      </c>
      <c r="I9" s="32">
        <v>4.2</v>
      </c>
      <c r="J9" s="32">
        <v>4.4000000000000004</v>
      </c>
      <c r="K9" s="37">
        <f t="shared" si="2"/>
        <v>80.800000000000011</v>
      </c>
      <c r="L9" s="37">
        <f t="shared" si="0"/>
        <v>24.240000000000002</v>
      </c>
      <c r="M9" s="37">
        <f t="shared" si="1"/>
        <v>66.8</v>
      </c>
      <c r="N9" s="13"/>
      <c r="O9" s="13"/>
    </row>
    <row r="10" spans="1:15" ht="18" customHeight="1">
      <c r="A10" s="13">
        <v>6</v>
      </c>
      <c r="B10" s="13" t="s">
        <v>32</v>
      </c>
      <c r="C10" s="13" t="s">
        <v>33</v>
      </c>
      <c r="D10" s="13" t="s">
        <v>27</v>
      </c>
      <c r="E10" s="13">
        <v>318</v>
      </c>
      <c r="F10" s="13">
        <v>44.519999999999996</v>
      </c>
      <c r="G10" s="32">
        <v>21</v>
      </c>
      <c r="H10" s="32">
        <v>43.2</v>
      </c>
      <c r="I10" s="32">
        <v>2.9</v>
      </c>
      <c r="J10" s="32">
        <v>3.6</v>
      </c>
      <c r="K10" s="37">
        <f t="shared" si="2"/>
        <v>70.7</v>
      </c>
      <c r="L10" s="37">
        <f t="shared" si="0"/>
        <v>21.21</v>
      </c>
      <c r="M10" s="37">
        <f t="shared" si="1"/>
        <v>65.72999999999999</v>
      </c>
      <c r="N10" s="13"/>
      <c r="O10" s="13"/>
    </row>
    <row r="11" spans="1:15" ht="18" customHeight="1">
      <c r="A11" s="13">
        <v>7</v>
      </c>
      <c r="B11" s="13" t="s">
        <v>30</v>
      </c>
      <c r="C11" s="13" t="s">
        <v>31</v>
      </c>
      <c r="D11" s="13" t="s">
        <v>27</v>
      </c>
      <c r="E11" s="13">
        <v>305</v>
      </c>
      <c r="F11" s="13">
        <v>42.699999999999996</v>
      </c>
      <c r="G11" s="32">
        <v>21.6</v>
      </c>
      <c r="H11" s="32">
        <v>44.8</v>
      </c>
      <c r="I11" s="32">
        <v>4.0999999999999996</v>
      </c>
      <c r="J11" s="32">
        <v>3.7</v>
      </c>
      <c r="K11" s="37">
        <f t="shared" si="2"/>
        <v>74.2</v>
      </c>
      <c r="L11" s="37">
        <f t="shared" si="0"/>
        <v>22.26</v>
      </c>
      <c r="M11" s="37">
        <f t="shared" si="1"/>
        <v>64.959999999999994</v>
      </c>
      <c r="N11" s="13"/>
      <c r="O11" s="13"/>
    </row>
    <row r="12" spans="1:15" ht="18" customHeight="1">
      <c r="A12" s="13">
        <v>8</v>
      </c>
      <c r="B12" s="13" t="s">
        <v>42</v>
      </c>
      <c r="C12" s="13" t="s">
        <v>43</v>
      </c>
      <c r="D12" s="13" t="s">
        <v>27</v>
      </c>
      <c r="E12" s="13">
        <v>292</v>
      </c>
      <c r="F12" s="13">
        <v>40.879999999999995</v>
      </c>
      <c r="G12" s="32">
        <v>24.6</v>
      </c>
      <c r="H12" s="32">
        <v>46.2</v>
      </c>
      <c r="I12" s="32">
        <v>3.8</v>
      </c>
      <c r="J12" s="32">
        <v>4.0999999999999996</v>
      </c>
      <c r="K12" s="37">
        <f t="shared" si="2"/>
        <v>78.7</v>
      </c>
      <c r="L12" s="37">
        <f t="shared" si="0"/>
        <v>23.61</v>
      </c>
      <c r="M12" s="37">
        <f t="shared" si="1"/>
        <v>64.489999999999995</v>
      </c>
      <c r="N12" s="13"/>
      <c r="O12" s="13"/>
    </row>
    <row r="13" spans="1:15" ht="18" customHeight="1">
      <c r="A13" s="13">
        <v>9</v>
      </c>
      <c r="B13" s="13" t="s">
        <v>25</v>
      </c>
      <c r="C13" s="13" t="s">
        <v>26</v>
      </c>
      <c r="D13" s="13" t="s">
        <v>27</v>
      </c>
      <c r="E13" s="13">
        <v>299</v>
      </c>
      <c r="F13" s="13">
        <v>41.859999999999992</v>
      </c>
      <c r="G13" s="32">
        <v>21.2</v>
      </c>
      <c r="H13" s="32">
        <v>42</v>
      </c>
      <c r="I13" s="32">
        <v>3.4</v>
      </c>
      <c r="J13" s="32">
        <v>3.7</v>
      </c>
      <c r="K13" s="37">
        <f t="shared" si="2"/>
        <v>70.300000000000011</v>
      </c>
      <c r="L13" s="37">
        <f t="shared" si="0"/>
        <v>21.090000000000003</v>
      </c>
      <c r="M13" s="37">
        <f t="shared" si="1"/>
        <v>62.949999999999996</v>
      </c>
      <c r="N13" s="13"/>
      <c r="O13" s="13"/>
    </row>
    <row r="14" spans="1:15" ht="18" customHeight="1">
      <c r="A14" s="13">
        <v>10</v>
      </c>
      <c r="B14" s="13" t="s">
        <v>28</v>
      </c>
      <c r="C14" s="13" t="s">
        <v>29</v>
      </c>
      <c r="D14" s="13" t="s">
        <v>27</v>
      </c>
      <c r="E14" s="13">
        <v>293</v>
      </c>
      <c r="F14" s="13">
        <v>41.019999999999996</v>
      </c>
      <c r="G14" s="32">
        <v>20</v>
      </c>
      <c r="H14" s="32">
        <v>42.4</v>
      </c>
      <c r="I14" s="32">
        <v>3</v>
      </c>
      <c r="J14" s="32">
        <v>3.7</v>
      </c>
      <c r="K14" s="37">
        <f t="shared" si="2"/>
        <v>69.100000000000009</v>
      </c>
      <c r="L14" s="37">
        <f t="shared" si="0"/>
        <v>20.73</v>
      </c>
      <c r="M14" s="37">
        <f t="shared" si="1"/>
        <v>61.75</v>
      </c>
      <c r="N14" s="13"/>
      <c r="O14" s="13"/>
    </row>
    <row r="15" spans="1:15" ht="18" customHeight="1">
      <c r="A15" s="13">
        <v>11</v>
      </c>
      <c r="B15" s="13" t="s">
        <v>105</v>
      </c>
      <c r="C15" s="13" t="s">
        <v>106</v>
      </c>
      <c r="D15" s="13" t="s">
        <v>27</v>
      </c>
      <c r="E15" s="13">
        <v>336</v>
      </c>
      <c r="F15" s="13">
        <v>47.04</v>
      </c>
      <c r="G15" s="32">
        <v>0</v>
      </c>
      <c r="H15" s="32">
        <v>0</v>
      </c>
      <c r="I15" s="32">
        <v>0</v>
      </c>
      <c r="J15" s="32">
        <v>0</v>
      </c>
      <c r="K15" s="37">
        <f t="shared" si="2"/>
        <v>0</v>
      </c>
      <c r="L15" s="37">
        <f t="shared" si="0"/>
        <v>0</v>
      </c>
      <c r="M15" s="37">
        <f t="shared" si="1"/>
        <v>47.04</v>
      </c>
      <c r="N15" s="13"/>
      <c r="O15" s="13" t="s">
        <v>143</v>
      </c>
    </row>
    <row r="16" spans="1:15" ht="18" customHeight="1">
      <c r="A16" s="13">
        <v>12</v>
      </c>
      <c r="B16" s="13" t="s">
        <v>99</v>
      </c>
      <c r="C16" s="13" t="s">
        <v>100</v>
      </c>
      <c r="D16" s="13" t="s">
        <v>27</v>
      </c>
      <c r="E16" s="13">
        <v>319</v>
      </c>
      <c r="F16" s="13">
        <v>44.66</v>
      </c>
      <c r="G16" s="32">
        <v>0</v>
      </c>
      <c r="H16" s="32">
        <v>0</v>
      </c>
      <c r="I16" s="32">
        <v>0</v>
      </c>
      <c r="J16" s="32">
        <v>0</v>
      </c>
      <c r="K16" s="37">
        <f t="shared" si="2"/>
        <v>0</v>
      </c>
      <c r="L16" s="37">
        <f t="shared" si="0"/>
        <v>0</v>
      </c>
      <c r="M16" s="37">
        <f t="shared" si="1"/>
        <v>44.66</v>
      </c>
      <c r="N16" s="13"/>
      <c r="O16" s="13" t="s">
        <v>143</v>
      </c>
    </row>
    <row r="17" spans="1:15" ht="18" customHeight="1">
      <c r="A17" s="13">
        <v>13</v>
      </c>
      <c r="B17" s="13" t="s">
        <v>103</v>
      </c>
      <c r="C17" s="13" t="s">
        <v>104</v>
      </c>
      <c r="D17" s="13" t="s">
        <v>27</v>
      </c>
      <c r="E17" s="13">
        <v>312</v>
      </c>
      <c r="F17" s="13">
        <v>43.68</v>
      </c>
      <c r="G17" s="32">
        <v>0</v>
      </c>
      <c r="H17" s="32">
        <v>0</v>
      </c>
      <c r="I17" s="32">
        <v>0</v>
      </c>
      <c r="J17" s="32">
        <v>0</v>
      </c>
      <c r="K17" s="37">
        <f t="shared" si="2"/>
        <v>0</v>
      </c>
      <c r="L17" s="37">
        <f t="shared" si="0"/>
        <v>0</v>
      </c>
      <c r="M17" s="37">
        <f t="shared" si="1"/>
        <v>43.68</v>
      </c>
      <c r="N17" s="13"/>
      <c r="O17" s="13" t="s">
        <v>143</v>
      </c>
    </row>
    <row r="18" spans="1:15" ht="18" customHeight="1">
      <c r="A18" s="13">
        <v>14</v>
      </c>
      <c r="B18" s="13" t="s">
        <v>109</v>
      </c>
      <c r="C18" s="13" t="s">
        <v>110</v>
      </c>
      <c r="D18" s="13" t="s">
        <v>27</v>
      </c>
      <c r="E18" s="13">
        <v>295</v>
      </c>
      <c r="F18" s="13">
        <v>41.3</v>
      </c>
      <c r="G18" s="32">
        <v>0</v>
      </c>
      <c r="H18" s="32">
        <v>0</v>
      </c>
      <c r="I18" s="32">
        <v>0</v>
      </c>
      <c r="J18" s="32">
        <v>0</v>
      </c>
      <c r="K18" s="37">
        <f t="shared" si="2"/>
        <v>0</v>
      </c>
      <c r="L18" s="37">
        <f t="shared" si="0"/>
        <v>0</v>
      </c>
      <c r="M18" s="37">
        <f t="shared" si="1"/>
        <v>41.3</v>
      </c>
      <c r="N18" s="13"/>
      <c r="O18" s="13" t="s">
        <v>143</v>
      </c>
    </row>
    <row r="19" spans="1:15" ht="18" customHeight="1">
      <c r="A19" s="13">
        <v>15</v>
      </c>
      <c r="B19" s="13" t="s">
        <v>101</v>
      </c>
      <c r="C19" s="13" t="s">
        <v>102</v>
      </c>
      <c r="D19" s="13" t="s">
        <v>27</v>
      </c>
      <c r="E19" s="13">
        <v>294</v>
      </c>
      <c r="F19" s="13">
        <v>41.16</v>
      </c>
      <c r="G19" s="32">
        <v>0</v>
      </c>
      <c r="H19" s="32">
        <v>0</v>
      </c>
      <c r="I19" s="32">
        <v>0</v>
      </c>
      <c r="J19" s="32">
        <v>0</v>
      </c>
      <c r="K19" s="37">
        <f t="shared" si="2"/>
        <v>0</v>
      </c>
      <c r="L19" s="37">
        <f t="shared" si="0"/>
        <v>0</v>
      </c>
      <c r="M19" s="37">
        <f t="shared" si="1"/>
        <v>41.16</v>
      </c>
      <c r="N19" s="13"/>
      <c r="O19" s="13" t="s">
        <v>143</v>
      </c>
    </row>
    <row r="20" spans="1:15" ht="18" customHeight="1">
      <c r="A20" s="13">
        <v>16</v>
      </c>
      <c r="B20" s="13" t="s">
        <v>107</v>
      </c>
      <c r="C20" s="13" t="s">
        <v>108</v>
      </c>
      <c r="D20" s="13" t="s">
        <v>27</v>
      </c>
      <c r="E20" s="13">
        <v>292</v>
      </c>
      <c r="F20" s="13">
        <v>40.879999999999995</v>
      </c>
      <c r="G20" s="32">
        <v>0</v>
      </c>
      <c r="H20" s="32">
        <v>0</v>
      </c>
      <c r="I20" s="32">
        <v>0</v>
      </c>
      <c r="J20" s="32">
        <v>0</v>
      </c>
      <c r="K20" s="37">
        <f t="shared" si="2"/>
        <v>0</v>
      </c>
      <c r="L20" s="37">
        <f t="shared" si="0"/>
        <v>0</v>
      </c>
      <c r="M20" s="37">
        <f t="shared" si="1"/>
        <v>40.879999999999995</v>
      </c>
      <c r="N20" s="13"/>
      <c r="O20" s="13" t="s">
        <v>143</v>
      </c>
    </row>
    <row r="21" spans="1:15" ht="18" customHeight="1">
      <c r="A21" s="13">
        <v>17</v>
      </c>
      <c r="B21" s="13" t="s">
        <v>67</v>
      </c>
      <c r="C21" s="13" t="s">
        <v>68</v>
      </c>
      <c r="D21" s="13" t="s">
        <v>48</v>
      </c>
      <c r="E21" s="13">
        <v>376</v>
      </c>
      <c r="F21" s="13">
        <v>52.64</v>
      </c>
      <c r="G21" s="32">
        <v>23.857142857142858</v>
      </c>
      <c r="H21" s="32">
        <v>48.142857142857146</v>
      </c>
      <c r="I21" s="32">
        <v>4.0714285714285712</v>
      </c>
      <c r="J21" s="32">
        <v>4.1428571428571432</v>
      </c>
      <c r="K21" s="37">
        <f t="shared" si="2"/>
        <v>80.214285714285708</v>
      </c>
      <c r="L21" s="37">
        <f t="shared" si="0"/>
        <v>24.064285714285713</v>
      </c>
      <c r="M21" s="37">
        <f t="shared" si="1"/>
        <v>76.704285714285717</v>
      </c>
      <c r="N21" s="13"/>
      <c r="O21" s="13"/>
    </row>
    <row r="22" spans="1:15" ht="18" customHeight="1">
      <c r="A22" s="13">
        <v>18</v>
      </c>
      <c r="B22" s="13" t="s">
        <v>51</v>
      </c>
      <c r="C22" s="13" t="s">
        <v>52</v>
      </c>
      <c r="D22" s="13" t="s">
        <v>48</v>
      </c>
      <c r="E22" s="13">
        <v>363</v>
      </c>
      <c r="F22" s="13">
        <v>50.819999999999993</v>
      </c>
      <c r="G22" s="32">
        <v>23.2</v>
      </c>
      <c r="H22" s="32">
        <v>49.714285714285715</v>
      </c>
      <c r="I22" s="32">
        <v>4</v>
      </c>
      <c r="J22" s="32">
        <v>3.7142857142857144</v>
      </c>
      <c r="K22" s="37">
        <f t="shared" si="2"/>
        <v>80.628571428571419</v>
      </c>
      <c r="L22" s="37">
        <f t="shared" si="0"/>
        <v>24.188571428571425</v>
      </c>
      <c r="M22" s="37">
        <f t="shared" si="1"/>
        <v>75.008571428571415</v>
      </c>
      <c r="N22" s="13"/>
      <c r="O22" s="13"/>
    </row>
    <row r="23" spans="1:15" ht="18" customHeight="1">
      <c r="A23" s="13">
        <v>19</v>
      </c>
      <c r="B23" s="13" t="s">
        <v>93</v>
      </c>
      <c r="C23" s="13" t="s">
        <v>94</v>
      </c>
      <c r="D23" s="13" t="s">
        <v>48</v>
      </c>
      <c r="E23" s="13">
        <v>352</v>
      </c>
      <c r="F23" s="13">
        <v>49.28</v>
      </c>
      <c r="G23" s="32">
        <v>25.714285714285715</v>
      </c>
      <c r="H23" s="32">
        <v>52.142857142857146</v>
      </c>
      <c r="I23" s="32">
        <v>3.7142857142857144</v>
      </c>
      <c r="J23" s="32">
        <v>3.7142857142857144</v>
      </c>
      <c r="K23" s="37">
        <f t="shared" si="2"/>
        <v>85.285714285714278</v>
      </c>
      <c r="L23" s="37">
        <f t="shared" si="0"/>
        <v>25.585714285714282</v>
      </c>
      <c r="M23" s="37">
        <f t="shared" si="1"/>
        <v>74.86571428571429</v>
      </c>
      <c r="N23" s="13"/>
      <c r="O23" s="13"/>
    </row>
    <row r="24" spans="1:15" ht="18" customHeight="1">
      <c r="A24" s="13">
        <v>20</v>
      </c>
      <c r="B24" s="13" t="s">
        <v>65</v>
      </c>
      <c r="C24" s="13" t="s">
        <v>66</v>
      </c>
      <c r="D24" s="13" t="s">
        <v>48</v>
      </c>
      <c r="E24" s="13">
        <v>335</v>
      </c>
      <c r="F24" s="13">
        <v>46.9</v>
      </c>
      <c r="G24" s="32">
        <v>24.714285714285715</v>
      </c>
      <c r="H24" s="32">
        <v>52</v>
      </c>
      <c r="I24" s="32">
        <v>3.3571428571428572</v>
      </c>
      <c r="J24" s="32">
        <v>4.1428571428571432</v>
      </c>
      <c r="K24" s="37">
        <f t="shared" si="2"/>
        <v>84.214285714285722</v>
      </c>
      <c r="L24" s="37">
        <f t="shared" si="0"/>
        <v>25.264285714285716</v>
      </c>
      <c r="M24" s="37">
        <f t="shared" si="1"/>
        <v>72.164285714285711</v>
      </c>
      <c r="N24" s="13"/>
      <c r="O24" s="13"/>
    </row>
    <row r="25" spans="1:15" ht="18" customHeight="1">
      <c r="A25" s="13">
        <v>21</v>
      </c>
      <c r="B25" s="13" t="s">
        <v>97</v>
      </c>
      <c r="C25" s="13" t="s">
        <v>98</v>
      </c>
      <c r="D25" s="13" t="s">
        <v>48</v>
      </c>
      <c r="E25" s="13">
        <v>325</v>
      </c>
      <c r="F25" s="13">
        <v>45.5</v>
      </c>
      <c r="G25" s="32">
        <v>26</v>
      </c>
      <c r="H25" s="32">
        <v>52</v>
      </c>
      <c r="I25" s="32">
        <v>4.3571428571428568</v>
      </c>
      <c r="J25" s="32">
        <v>4.4285714285714288</v>
      </c>
      <c r="K25" s="37">
        <f t="shared" si="2"/>
        <v>86.785714285714292</v>
      </c>
      <c r="L25" s="37">
        <f t="shared" si="0"/>
        <v>26.035714285714288</v>
      </c>
      <c r="M25" s="37">
        <f t="shared" si="1"/>
        <v>71.535714285714292</v>
      </c>
      <c r="N25" s="13"/>
      <c r="O25" s="13"/>
    </row>
    <row r="26" spans="1:15" ht="18" customHeight="1">
      <c r="A26" s="13">
        <v>22</v>
      </c>
      <c r="B26" s="13" t="s">
        <v>55</v>
      </c>
      <c r="C26" s="13" t="s">
        <v>56</v>
      </c>
      <c r="D26" s="13" t="s">
        <v>48</v>
      </c>
      <c r="E26" s="13">
        <v>313</v>
      </c>
      <c r="F26" s="13">
        <v>43.82</v>
      </c>
      <c r="G26" s="32">
        <v>23.428571428571427</v>
      </c>
      <c r="H26" s="32">
        <v>55</v>
      </c>
      <c r="I26" s="32">
        <v>2.6428571428571428</v>
      </c>
      <c r="J26" s="32">
        <v>3</v>
      </c>
      <c r="K26" s="37">
        <f t="shared" si="2"/>
        <v>84.071428571428569</v>
      </c>
      <c r="L26" s="37">
        <f t="shared" si="0"/>
        <v>25.221428571428572</v>
      </c>
      <c r="M26" s="37">
        <f t="shared" si="1"/>
        <v>69.041428571428568</v>
      </c>
      <c r="N26" s="13"/>
      <c r="O26" s="13"/>
    </row>
    <row r="27" spans="1:15" ht="18" customHeight="1">
      <c r="A27" s="13">
        <v>23</v>
      </c>
      <c r="B27" s="13" t="s">
        <v>53</v>
      </c>
      <c r="C27" s="13" t="s">
        <v>54</v>
      </c>
      <c r="D27" s="13" t="s">
        <v>48</v>
      </c>
      <c r="E27" s="13">
        <v>330</v>
      </c>
      <c r="F27" s="13">
        <v>46.199999999999996</v>
      </c>
      <c r="G27" s="32">
        <v>20.571428571428573</v>
      </c>
      <c r="H27" s="32">
        <v>45.857142857142854</v>
      </c>
      <c r="I27" s="32">
        <v>3.9285714285714284</v>
      </c>
      <c r="J27" s="32">
        <v>3.7857142857142856</v>
      </c>
      <c r="K27" s="37">
        <f t="shared" si="2"/>
        <v>74.142857142857153</v>
      </c>
      <c r="L27" s="37">
        <f t="shared" si="0"/>
        <v>22.242857142857144</v>
      </c>
      <c r="M27" s="37">
        <f t="shared" si="1"/>
        <v>68.442857142857136</v>
      </c>
      <c r="N27" s="13"/>
      <c r="O27" s="13"/>
    </row>
    <row r="28" spans="1:15" ht="18" customHeight="1">
      <c r="A28" s="13">
        <v>24</v>
      </c>
      <c r="B28" s="13" t="s">
        <v>95</v>
      </c>
      <c r="C28" s="13" t="s">
        <v>96</v>
      </c>
      <c r="D28" s="13" t="s">
        <v>48</v>
      </c>
      <c r="E28" s="13">
        <v>296</v>
      </c>
      <c r="F28" s="13">
        <v>41.44</v>
      </c>
      <c r="G28" s="32">
        <v>27</v>
      </c>
      <c r="H28" s="32">
        <v>54</v>
      </c>
      <c r="I28" s="32">
        <v>4.0714285714285712</v>
      </c>
      <c r="J28" s="32">
        <v>4</v>
      </c>
      <c r="K28" s="37">
        <f t="shared" si="2"/>
        <v>89.071428571428569</v>
      </c>
      <c r="L28" s="37">
        <f t="shared" si="0"/>
        <v>26.721428571428572</v>
      </c>
      <c r="M28" s="37">
        <f t="shared" si="1"/>
        <v>68.161428571428573</v>
      </c>
      <c r="N28" s="13"/>
      <c r="O28" s="13"/>
    </row>
    <row r="29" spans="1:15" ht="18" customHeight="1">
      <c r="A29" s="13">
        <v>25</v>
      </c>
      <c r="B29" s="13" t="s">
        <v>61</v>
      </c>
      <c r="C29" s="13" t="s">
        <v>62</v>
      </c>
      <c r="D29" s="13" t="s">
        <v>48</v>
      </c>
      <c r="E29" s="13">
        <v>319</v>
      </c>
      <c r="F29" s="13">
        <v>44.66</v>
      </c>
      <c r="G29" s="32">
        <v>21</v>
      </c>
      <c r="H29" s="32">
        <v>49</v>
      </c>
      <c r="I29" s="32">
        <v>3.6428571428571428</v>
      </c>
      <c r="J29" s="32">
        <v>3.7142857142857144</v>
      </c>
      <c r="K29" s="37">
        <f t="shared" si="2"/>
        <v>77.357142857142847</v>
      </c>
      <c r="L29" s="37">
        <f t="shared" si="0"/>
        <v>23.207142857142852</v>
      </c>
      <c r="M29" s="37">
        <f t="shared" si="1"/>
        <v>67.867142857142852</v>
      </c>
      <c r="N29" s="13"/>
      <c r="O29" s="13"/>
    </row>
    <row r="30" spans="1:15" ht="18" customHeight="1">
      <c r="A30" s="13">
        <v>26</v>
      </c>
      <c r="B30" s="13" t="s">
        <v>76</v>
      </c>
      <c r="C30" s="13" t="s">
        <v>77</v>
      </c>
      <c r="D30" s="13" t="s">
        <v>48</v>
      </c>
      <c r="E30" s="13">
        <v>320</v>
      </c>
      <c r="F30" s="13">
        <v>44.8</v>
      </c>
      <c r="G30" s="32">
        <v>23.428571428571427</v>
      </c>
      <c r="H30" s="32">
        <v>47.714285714285715</v>
      </c>
      <c r="I30" s="32">
        <v>3.0714285714285716</v>
      </c>
      <c r="J30" s="32">
        <v>3.5</v>
      </c>
      <c r="K30" s="37">
        <f t="shared" si="2"/>
        <v>77.714285714285708</v>
      </c>
      <c r="L30" s="37">
        <f t="shared" si="0"/>
        <v>23.314285714285713</v>
      </c>
      <c r="M30" s="37">
        <f t="shared" si="1"/>
        <v>68.114285714285714</v>
      </c>
      <c r="N30" s="13"/>
      <c r="O30" s="13"/>
    </row>
    <row r="31" spans="1:15" ht="18" customHeight="1">
      <c r="A31" s="13">
        <v>27</v>
      </c>
      <c r="B31" s="13" t="s">
        <v>84</v>
      </c>
      <c r="C31" s="13" t="s">
        <v>85</v>
      </c>
      <c r="D31" s="13" t="s">
        <v>48</v>
      </c>
      <c r="E31" s="13">
        <v>306</v>
      </c>
      <c r="F31" s="13">
        <v>42.839999999999996</v>
      </c>
      <c r="G31" s="32">
        <v>26.142857142857142</v>
      </c>
      <c r="H31" s="32">
        <v>47</v>
      </c>
      <c r="I31" s="32">
        <v>4.5714285714285712</v>
      </c>
      <c r="J31" s="32">
        <v>4.5</v>
      </c>
      <c r="K31" s="37">
        <f t="shared" si="2"/>
        <v>82.214285714285708</v>
      </c>
      <c r="L31" s="37">
        <f t="shared" si="0"/>
        <v>24.664285714285711</v>
      </c>
      <c r="M31" s="37">
        <f t="shared" si="1"/>
        <v>67.504285714285714</v>
      </c>
      <c r="N31" s="13"/>
      <c r="O31" s="13"/>
    </row>
    <row r="32" spans="1:15" ht="18" customHeight="1">
      <c r="A32" s="13">
        <v>28</v>
      </c>
      <c r="B32" s="13" t="s">
        <v>80</v>
      </c>
      <c r="C32" s="13" t="s">
        <v>81</v>
      </c>
      <c r="D32" s="13" t="s">
        <v>48</v>
      </c>
      <c r="E32" s="13">
        <v>313</v>
      </c>
      <c r="F32" s="13">
        <v>43.82</v>
      </c>
      <c r="G32" s="32">
        <v>22.428571428571427</v>
      </c>
      <c r="H32" s="32">
        <v>47.428571428571431</v>
      </c>
      <c r="I32" s="32">
        <v>4.4285714285714288</v>
      </c>
      <c r="J32" s="32">
        <v>4.4285714285714288</v>
      </c>
      <c r="K32" s="37">
        <f t="shared" si="2"/>
        <v>78.714285714285722</v>
      </c>
      <c r="L32" s="37">
        <f t="shared" si="0"/>
        <v>23.614285714285717</v>
      </c>
      <c r="M32" s="37">
        <f t="shared" si="1"/>
        <v>67.434285714285721</v>
      </c>
      <c r="N32" s="13"/>
      <c r="O32" s="13"/>
    </row>
    <row r="33" spans="1:15" ht="18" customHeight="1">
      <c r="A33" s="13">
        <v>29</v>
      </c>
      <c r="B33" s="13" t="s">
        <v>49</v>
      </c>
      <c r="C33" s="13" t="s">
        <v>50</v>
      </c>
      <c r="D33" s="13" t="s">
        <v>48</v>
      </c>
      <c r="E33" s="13">
        <v>305</v>
      </c>
      <c r="F33" s="13">
        <v>42.699999999999996</v>
      </c>
      <c r="G33" s="32">
        <v>27.4</v>
      </c>
      <c r="H33" s="32">
        <v>48.857142857142854</v>
      </c>
      <c r="I33" s="32">
        <v>4.1428571428571432</v>
      </c>
      <c r="J33" s="32">
        <v>3.9285714285714284</v>
      </c>
      <c r="K33" s="37">
        <f t="shared" si="2"/>
        <v>84.328571428571422</v>
      </c>
      <c r="L33" s="37">
        <f t="shared" si="0"/>
        <v>25.298571428571424</v>
      </c>
      <c r="M33" s="37">
        <f t="shared" si="1"/>
        <v>67.998571428571424</v>
      </c>
      <c r="N33" s="13"/>
      <c r="O33" s="13"/>
    </row>
    <row r="34" spans="1:15" ht="18" customHeight="1">
      <c r="A34" s="13">
        <v>30</v>
      </c>
      <c r="B34" s="13" t="s">
        <v>46</v>
      </c>
      <c r="C34" s="13" t="s">
        <v>47</v>
      </c>
      <c r="D34" s="13" t="s">
        <v>48</v>
      </c>
      <c r="E34" s="13">
        <v>316</v>
      </c>
      <c r="F34" s="13">
        <v>44.24</v>
      </c>
      <c r="G34" s="32">
        <v>22.8</v>
      </c>
      <c r="H34" s="32">
        <v>47.142857142857146</v>
      </c>
      <c r="I34" s="32">
        <v>4</v>
      </c>
      <c r="J34" s="32">
        <v>4.1428571428571432</v>
      </c>
      <c r="K34" s="37">
        <f t="shared" si="2"/>
        <v>78.085714285714289</v>
      </c>
      <c r="L34" s="37">
        <f t="shared" si="0"/>
        <v>23.425714285714285</v>
      </c>
      <c r="M34" s="37">
        <f t="shared" si="1"/>
        <v>67.665714285714287</v>
      </c>
      <c r="N34" s="13"/>
      <c r="O34" s="13"/>
    </row>
    <row r="35" spans="1:15" ht="18" customHeight="1">
      <c r="A35" s="13">
        <v>31</v>
      </c>
      <c r="B35" s="13" t="s">
        <v>88</v>
      </c>
      <c r="C35" s="13" t="s">
        <v>89</v>
      </c>
      <c r="D35" s="13" t="s">
        <v>48</v>
      </c>
      <c r="E35" s="13">
        <v>320</v>
      </c>
      <c r="F35" s="13">
        <v>44.8</v>
      </c>
      <c r="G35" s="32">
        <v>20.571428571428573</v>
      </c>
      <c r="H35" s="32">
        <v>46.857142857142854</v>
      </c>
      <c r="I35" s="32">
        <v>3.1428571428571428</v>
      </c>
      <c r="J35" s="32">
        <v>3.5</v>
      </c>
      <c r="K35" s="37">
        <f t="shared" si="2"/>
        <v>74.071428571428569</v>
      </c>
      <c r="L35" s="37">
        <f t="shared" si="0"/>
        <v>22.221428571428572</v>
      </c>
      <c r="M35" s="37">
        <f t="shared" si="1"/>
        <v>67.021428571428572</v>
      </c>
      <c r="N35" s="13"/>
      <c r="O35" s="13"/>
    </row>
    <row r="36" spans="1:15" ht="18" customHeight="1">
      <c r="A36" s="13">
        <v>32</v>
      </c>
      <c r="B36" s="13" t="s">
        <v>82</v>
      </c>
      <c r="C36" s="13" t="s">
        <v>83</v>
      </c>
      <c r="D36" s="13" t="s">
        <v>48</v>
      </c>
      <c r="E36" s="13">
        <v>291</v>
      </c>
      <c r="F36" s="13">
        <v>40.74</v>
      </c>
      <c r="G36" s="32">
        <v>25</v>
      </c>
      <c r="H36" s="32">
        <v>51.428571428571431</v>
      </c>
      <c r="I36" s="32">
        <v>3.9285714285714284</v>
      </c>
      <c r="J36" s="32">
        <v>4</v>
      </c>
      <c r="K36" s="37">
        <f t="shared" si="2"/>
        <v>84.357142857142861</v>
      </c>
      <c r="L36" s="37">
        <f t="shared" si="0"/>
        <v>25.307142857142857</v>
      </c>
      <c r="M36" s="37">
        <f t="shared" si="1"/>
        <v>66.047142857142859</v>
      </c>
      <c r="N36" s="13"/>
      <c r="O36" s="13"/>
    </row>
    <row r="37" spans="1:15" ht="18" customHeight="1">
      <c r="A37" s="13">
        <v>33</v>
      </c>
      <c r="B37" s="13" t="s">
        <v>74</v>
      </c>
      <c r="C37" s="13" t="s">
        <v>75</v>
      </c>
      <c r="D37" s="13" t="s">
        <v>48</v>
      </c>
      <c r="E37" s="13">
        <v>300</v>
      </c>
      <c r="F37" s="13">
        <v>42</v>
      </c>
      <c r="G37" s="32">
        <v>21.428571428571427</v>
      </c>
      <c r="H37" s="32">
        <v>48.142857142857146</v>
      </c>
      <c r="I37" s="32">
        <v>4.1428571428571432</v>
      </c>
      <c r="J37" s="32">
        <v>4.1428571428571432</v>
      </c>
      <c r="K37" s="37">
        <f t="shared" si="2"/>
        <v>77.857142857142847</v>
      </c>
      <c r="L37" s="37">
        <f t="shared" si="0"/>
        <v>23.357142857142854</v>
      </c>
      <c r="M37" s="37">
        <f t="shared" si="1"/>
        <v>65.357142857142861</v>
      </c>
      <c r="N37" s="13"/>
      <c r="O37" s="13"/>
    </row>
    <row r="38" spans="1:15" ht="18" customHeight="1">
      <c r="A38" s="13">
        <v>34</v>
      </c>
      <c r="B38" s="13" t="s">
        <v>63</v>
      </c>
      <c r="C38" s="13" t="s">
        <v>64</v>
      </c>
      <c r="D38" s="13" t="s">
        <v>48</v>
      </c>
      <c r="E38" s="13">
        <v>301</v>
      </c>
      <c r="F38" s="13">
        <v>42.14</v>
      </c>
      <c r="G38" s="32">
        <v>22</v>
      </c>
      <c r="H38" s="32">
        <v>47.142857142857146</v>
      </c>
      <c r="I38" s="32">
        <v>4.0714285714285712</v>
      </c>
      <c r="J38" s="32">
        <v>3.8571428571428572</v>
      </c>
      <c r="K38" s="37">
        <f t="shared" si="2"/>
        <v>77.071428571428569</v>
      </c>
      <c r="L38" s="37">
        <f t="shared" si="0"/>
        <v>23.12142857142857</v>
      </c>
      <c r="M38" s="37">
        <f t="shared" si="1"/>
        <v>65.261428571428567</v>
      </c>
      <c r="N38" s="13"/>
      <c r="O38" s="13"/>
    </row>
    <row r="39" spans="1:15" ht="18" customHeight="1">
      <c r="A39" s="13">
        <v>35</v>
      </c>
      <c r="B39" s="13" t="s">
        <v>70</v>
      </c>
      <c r="C39" s="13" t="s">
        <v>71</v>
      </c>
      <c r="D39" s="13" t="s">
        <v>48</v>
      </c>
      <c r="E39" s="13">
        <v>291</v>
      </c>
      <c r="F39" s="13">
        <v>40.74</v>
      </c>
      <c r="G39" s="32">
        <v>22.571428571428573</v>
      </c>
      <c r="H39" s="32">
        <v>49.857142857142854</v>
      </c>
      <c r="I39" s="32">
        <v>4.2142857142857144</v>
      </c>
      <c r="J39" s="32">
        <v>4.3571428571428568</v>
      </c>
      <c r="K39" s="37">
        <f t="shared" si="2"/>
        <v>81</v>
      </c>
      <c r="L39" s="37">
        <f t="shared" si="0"/>
        <v>24.3</v>
      </c>
      <c r="M39" s="37">
        <f t="shared" si="1"/>
        <v>65.040000000000006</v>
      </c>
      <c r="N39" s="13"/>
      <c r="O39" s="13"/>
    </row>
    <row r="40" spans="1:15" ht="18" customHeight="1">
      <c r="A40" s="13">
        <v>36</v>
      </c>
      <c r="B40" s="13" t="s">
        <v>86</v>
      </c>
      <c r="C40" s="13" t="s">
        <v>87</v>
      </c>
      <c r="D40" s="13" t="s">
        <v>48</v>
      </c>
      <c r="E40" s="13">
        <v>300</v>
      </c>
      <c r="F40" s="13">
        <v>42</v>
      </c>
      <c r="G40" s="32">
        <v>20.571428571428573</v>
      </c>
      <c r="H40" s="32">
        <v>46.857142857142854</v>
      </c>
      <c r="I40" s="32">
        <v>3.7142857142857144</v>
      </c>
      <c r="J40" s="32">
        <v>4.0714285714285712</v>
      </c>
      <c r="K40" s="37">
        <f t="shared" si="2"/>
        <v>75.214285714285708</v>
      </c>
      <c r="L40" s="37">
        <f t="shared" si="0"/>
        <v>22.564285714285713</v>
      </c>
      <c r="M40" s="37">
        <f t="shared" si="1"/>
        <v>64.564285714285717</v>
      </c>
      <c r="N40" s="13"/>
      <c r="O40" s="13"/>
    </row>
    <row r="41" spans="1:15" ht="18" customHeight="1">
      <c r="A41" s="13">
        <v>37</v>
      </c>
      <c r="B41" s="13" t="s">
        <v>59</v>
      </c>
      <c r="C41" s="13" t="s">
        <v>60</v>
      </c>
      <c r="D41" s="13" t="s">
        <v>48</v>
      </c>
      <c r="E41" s="13">
        <v>305</v>
      </c>
      <c r="F41" s="13">
        <v>42.699999999999996</v>
      </c>
      <c r="G41" s="32">
        <v>19.571428571428573</v>
      </c>
      <c r="H41" s="32">
        <v>45.285714285714285</v>
      </c>
      <c r="I41" s="32">
        <v>3.2142857142857144</v>
      </c>
      <c r="J41" s="32">
        <v>3.2142857142857144</v>
      </c>
      <c r="K41" s="37">
        <f t="shared" si="2"/>
        <v>71.285714285714278</v>
      </c>
      <c r="L41" s="37">
        <f t="shared" si="0"/>
        <v>21.385714285714283</v>
      </c>
      <c r="M41" s="37">
        <f t="shared" si="1"/>
        <v>64.085714285714275</v>
      </c>
      <c r="N41" s="13"/>
      <c r="O41" s="13"/>
    </row>
    <row r="42" spans="1:15" ht="18" customHeight="1">
      <c r="A42" s="13">
        <v>38</v>
      </c>
      <c r="B42" s="13" t="s">
        <v>72</v>
      </c>
      <c r="C42" s="13" t="s">
        <v>73</v>
      </c>
      <c r="D42" s="13" t="s">
        <v>48</v>
      </c>
      <c r="E42" s="13">
        <v>292</v>
      </c>
      <c r="F42" s="13">
        <v>40.879999999999995</v>
      </c>
      <c r="G42" s="32">
        <v>21.285714285714285</v>
      </c>
      <c r="H42" s="32">
        <v>46.571428571428569</v>
      </c>
      <c r="I42" s="32">
        <v>3.5714285714285716</v>
      </c>
      <c r="J42" s="32">
        <v>4.0714285714285712</v>
      </c>
      <c r="K42" s="37">
        <f t="shared" si="2"/>
        <v>75.5</v>
      </c>
      <c r="L42" s="37">
        <f t="shared" si="0"/>
        <v>22.65</v>
      </c>
      <c r="M42" s="37">
        <f t="shared" si="1"/>
        <v>63.529999999999994</v>
      </c>
      <c r="N42" s="13"/>
      <c r="O42" s="13"/>
    </row>
    <row r="43" spans="1:15" ht="18" customHeight="1">
      <c r="A43" s="13">
        <v>39</v>
      </c>
      <c r="B43" s="13" t="s">
        <v>78</v>
      </c>
      <c r="C43" s="13" t="s">
        <v>79</v>
      </c>
      <c r="D43" s="13" t="s">
        <v>48</v>
      </c>
      <c r="E43" s="13">
        <v>298</v>
      </c>
      <c r="F43" s="13">
        <v>41.72</v>
      </c>
      <c r="G43" s="32">
        <v>19.857142857142858</v>
      </c>
      <c r="H43" s="32">
        <v>46.285714285714285</v>
      </c>
      <c r="I43" s="32">
        <v>3.1428571428571428</v>
      </c>
      <c r="J43" s="32">
        <v>3.1428571428571428</v>
      </c>
      <c r="K43" s="37">
        <f t="shared" si="2"/>
        <v>72.428571428571416</v>
      </c>
      <c r="L43" s="37">
        <f t="shared" si="0"/>
        <v>21.728571428571424</v>
      </c>
      <c r="M43" s="37">
        <f t="shared" si="1"/>
        <v>63.448571428571427</v>
      </c>
      <c r="N43" s="13"/>
      <c r="O43" s="13"/>
    </row>
    <row r="44" spans="1:15" ht="18" customHeight="1">
      <c r="A44" s="13">
        <v>40</v>
      </c>
      <c r="B44" s="13" t="s">
        <v>57</v>
      </c>
      <c r="C44" s="13" t="s">
        <v>58</v>
      </c>
      <c r="D44" s="13" t="s">
        <v>48</v>
      </c>
      <c r="E44" s="13">
        <v>293</v>
      </c>
      <c r="F44" s="13">
        <v>41.019999999999996</v>
      </c>
      <c r="G44" s="32">
        <v>19.714285714285715</v>
      </c>
      <c r="H44" s="32">
        <v>45.428571428571431</v>
      </c>
      <c r="I44" s="32">
        <v>3.5714285714285716</v>
      </c>
      <c r="J44" s="32">
        <v>3.7857142857142856</v>
      </c>
      <c r="K44" s="37">
        <f t="shared" si="2"/>
        <v>72.5</v>
      </c>
      <c r="L44" s="37">
        <f t="shared" si="0"/>
        <v>21.75</v>
      </c>
      <c r="M44" s="37">
        <f t="shared" si="1"/>
        <v>62.769999999999996</v>
      </c>
      <c r="N44" s="13"/>
      <c r="O44" s="13"/>
    </row>
    <row r="45" spans="1:15" ht="18" customHeight="1">
      <c r="A45" s="13">
        <v>41</v>
      </c>
      <c r="B45" s="13" t="s">
        <v>91</v>
      </c>
      <c r="C45" s="13" t="s">
        <v>92</v>
      </c>
      <c r="D45" s="13" t="s">
        <v>48</v>
      </c>
      <c r="E45" s="13">
        <v>290</v>
      </c>
      <c r="F45" s="13">
        <v>40.599999999999994</v>
      </c>
      <c r="G45" s="32">
        <v>19.714285714285715</v>
      </c>
      <c r="H45" s="32">
        <v>43.714285714285715</v>
      </c>
      <c r="I45" s="32">
        <v>3</v>
      </c>
      <c r="J45" s="32">
        <v>3.2142857142857144</v>
      </c>
      <c r="K45" s="37">
        <f t="shared" si="2"/>
        <v>69.642857142857139</v>
      </c>
      <c r="L45" s="37">
        <f t="shared" si="0"/>
        <v>20.892857142857142</v>
      </c>
      <c r="M45" s="37">
        <f t="shared" si="1"/>
        <v>61.492857142857133</v>
      </c>
      <c r="N45" s="13"/>
      <c r="O45" s="13"/>
    </row>
    <row r="46" spans="1:15" ht="18" customHeight="1">
      <c r="A46" s="13">
        <v>42</v>
      </c>
      <c r="B46" s="13" t="s">
        <v>129</v>
      </c>
      <c r="C46" s="13" t="s">
        <v>130</v>
      </c>
      <c r="D46" s="13" t="s">
        <v>48</v>
      </c>
      <c r="E46" s="13">
        <v>334</v>
      </c>
      <c r="F46" s="13">
        <v>46.76</v>
      </c>
      <c r="G46" s="32">
        <v>0</v>
      </c>
      <c r="H46" s="32">
        <v>0</v>
      </c>
      <c r="I46" s="32">
        <v>0</v>
      </c>
      <c r="J46" s="32">
        <v>0</v>
      </c>
      <c r="K46" s="37">
        <f t="shared" si="2"/>
        <v>0</v>
      </c>
      <c r="L46" s="37">
        <f t="shared" si="0"/>
        <v>0</v>
      </c>
      <c r="M46" s="37">
        <f t="shared" si="1"/>
        <v>46.76</v>
      </c>
      <c r="N46" s="13"/>
      <c r="O46" s="13" t="s">
        <v>143</v>
      </c>
    </row>
    <row r="47" spans="1:15" ht="18" customHeight="1">
      <c r="A47" s="13">
        <v>43</v>
      </c>
      <c r="B47" s="13" t="s">
        <v>131</v>
      </c>
      <c r="C47" s="13" t="s">
        <v>132</v>
      </c>
      <c r="D47" s="13" t="s">
        <v>48</v>
      </c>
      <c r="E47" s="13">
        <v>333</v>
      </c>
      <c r="F47" s="13">
        <v>46.61999999999999</v>
      </c>
      <c r="G47" s="32">
        <v>0</v>
      </c>
      <c r="H47" s="32">
        <v>0</v>
      </c>
      <c r="I47" s="32">
        <v>0</v>
      </c>
      <c r="J47" s="32">
        <v>0</v>
      </c>
      <c r="K47" s="37">
        <f t="shared" si="2"/>
        <v>0</v>
      </c>
      <c r="L47" s="37">
        <f t="shared" si="0"/>
        <v>0</v>
      </c>
      <c r="M47" s="37">
        <f t="shared" si="1"/>
        <v>46.61999999999999</v>
      </c>
      <c r="N47" s="13"/>
      <c r="O47" s="13" t="s">
        <v>143</v>
      </c>
    </row>
    <row r="48" spans="1:15" ht="18" customHeight="1">
      <c r="A48" s="13">
        <v>44</v>
      </c>
      <c r="B48" s="13" t="s">
        <v>133</v>
      </c>
      <c r="C48" s="13" t="s">
        <v>134</v>
      </c>
      <c r="D48" s="13" t="s">
        <v>48</v>
      </c>
      <c r="E48" s="13">
        <v>332</v>
      </c>
      <c r="F48" s="13">
        <v>46.480000000000004</v>
      </c>
      <c r="G48" s="32">
        <v>0</v>
      </c>
      <c r="H48" s="32">
        <v>0</v>
      </c>
      <c r="I48" s="32">
        <v>0</v>
      </c>
      <c r="J48" s="32">
        <v>0</v>
      </c>
      <c r="K48" s="37">
        <f t="shared" si="2"/>
        <v>0</v>
      </c>
      <c r="L48" s="37">
        <f t="shared" si="0"/>
        <v>0</v>
      </c>
      <c r="M48" s="37">
        <f t="shared" si="1"/>
        <v>46.480000000000004</v>
      </c>
      <c r="N48" s="13"/>
      <c r="O48" s="13" t="s">
        <v>143</v>
      </c>
    </row>
    <row r="49" spans="1:15" ht="18" customHeight="1">
      <c r="A49" s="13">
        <v>45</v>
      </c>
      <c r="B49" s="13" t="s">
        <v>117</v>
      </c>
      <c r="C49" s="13" t="s">
        <v>118</v>
      </c>
      <c r="D49" s="13" t="s">
        <v>48</v>
      </c>
      <c r="E49" s="13">
        <v>329</v>
      </c>
      <c r="F49" s="13">
        <v>46.059999999999995</v>
      </c>
      <c r="G49" s="32">
        <v>0</v>
      </c>
      <c r="H49" s="32">
        <v>0</v>
      </c>
      <c r="I49" s="32">
        <v>0</v>
      </c>
      <c r="J49" s="32">
        <v>0</v>
      </c>
      <c r="K49" s="37">
        <f t="shared" si="2"/>
        <v>0</v>
      </c>
      <c r="L49" s="37">
        <f t="shared" si="0"/>
        <v>0</v>
      </c>
      <c r="M49" s="37">
        <f t="shared" si="1"/>
        <v>46.059999999999995</v>
      </c>
      <c r="N49" s="13"/>
      <c r="O49" s="13" t="s">
        <v>143</v>
      </c>
    </row>
    <row r="50" spans="1:15" ht="18" customHeight="1">
      <c r="A50" s="13">
        <v>46</v>
      </c>
      <c r="B50" s="13" t="s">
        <v>111</v>
      </c>
      <c r="C50" s="13" t="s">
        <v>112</v>
      </c>
      <c r="D50" s="13" t="s">
        <v>48</v>
      </c>
      <c r="E50" s="13">
        <v>327</v>
      </c>
      <c r="F50" s="13">
        <v>45.78</v>
      </c>
      <c r="G50" s="32">
        <v>0</v>
      </c>
      <c r="H50" s="32">
        <v>0</v>
      </c>
      <c r="I50" s="32">
        <v>0</v>
      </c>
      <c r="J50" s="32">
        <v>0</v>
      </c>
      <c r="K50" s="37">
        <f t="shared" si="2"/>
        <v>0</v>
      </c>
      <c r="L50" s="37">
        <f t="shared" si="0"/>
        <v>0</v>
      </c>
      <c r="M50" s="37">
        <f t="shared" si="1"/>
        <v>45.78</v>
      </c>
      <c r="N50" s="13"/>
      <c r="O50" s="13" t="s">
        <v>143</v>
      </c>
    </row>
    <row r="51" spans="1:15" ht="18" customHeight="1">
      <c r="A51" s="13">
        <v>47</v>
      </c>
      <c r="B51" s="13" t="s">
        <v>137</v>
      </c>
      <c r="C51" s="13" t="s">
        <v>138</v>
      </c>
      <c r="D51" s="13" t="s">
        <v>48</v>
      </c>
      <c r="E51" s="13">
        <v>326</v>
      </c>
      <c r="F51" s="13">
        <v>45.64</v>
      </c>
      <c r="G51" s="32">
        <v>0</v>
      </c>
      <c r="H51" s="32">
        <v>0</v>
      </c>
      <c r="I51" s="32">
        <v>0</v>
      </c>
      <c r="J51" s="32">
        <v>0</v>
      </c>
      <c r="K51" s="37">
        <f t="shared" si="2"/>
        <v>0</v>
      </c>
      <c r="L51" s="37">
        <f t="shared" si="0"/>
        <v>0</v>
      </c>
      <c r="M51" s="37">
        <f t="shared" si="1"/>
        <v>45.64</v>
      </c>
      <c r="N51" s="13"/>
      <c r="O51" s="13" t="s">
        <v>143</v>
      </c>
    </row>
    <row r="52" spans="1:15" ht="18" customHeight="1">
      <c r="A52" s="13">
        <v>48</v>
      </c>
      <c r="B52" s="13" t="s">
        <v>135</v>
      </c>
      <c r="C52" s="13" t="s">
        <v>136</v>
      </c>
      <c r="D52" s="13" t="s">
        <v>48</v>
      </c>
      <c r="E52" s="13">
        <v>313</v>
      </c>
      <c r="F52" s="13">
        <v>43.82</v>
      </c>
      <c r="G52" s="32">
        <v>0</v>
      </c>
      <c r="H52" s="32">
        <v>0</v>
      </c>
      <c r="I52" s="32">
        <v>0</v>
      </c>
      <c r="J52" s="32">
        <v>0</v>
      </c>
      <c r="K52" s="37">
        <f t="shared" si="2"/>
        <v>0</v>
      </c>
      <c r="L52" s="37">
        <f t="shared" si="0"/>
        <v>0</v>
      </c>
      <c r="M52" s="37">
        <f t="shared" si="1"/>
        <v>43.82</v>
      </c>
      <c r="N52" s="13"/>
      <c r="O52" s="13" t="s">
        <v>143</v>
      </c>
    </row>
    <row r="53" spans="1:15" ht="18" customHeight="1">
      <c r="A53" s="13">
        <v>49</v>
      </c>
      <c r="B53" s="13" t="s">
        <v>115</v>
      </c>
      <c r="C53" s="13" t="s">
        <v>116</v>
      </c>
      <c r="D53" s="13" t="s">
        <v>48</v>
      </c>
      <c r="E53" s="13">
        <v>308</v>
      </c>
      <c r="F53" s="13">
        <v>43.12</v>
      </c>
      <c r="G53" s="32">
        <v>0</v>
      </c>
      <c r="H53" s="32">
        <v>0</v>
      </c>
      <c r="I53" s="32">
        <v>0</v>
      </c>
      <c r="J53" s="32">
        <v>0</v>
      </c>
      <c r="K53" s="37">
        <f t="shared" si="2"/>
        <v>0</v>
      </c>
      <c r="L53" s="37">
        <f t="shared" si="0"/>
        <v>0</v>
      </c>
      <c r="M53" s="37">
        <f t="shared" si="1"/>
        <v>43.12</v>
      </c>
      <c r="N53" s="13"/>
      <c r="O53" s="13" t="s">
        <v>143</v>
      </c>
    </row>
    <row r="54" spans="1:15" ht="18" customHeight="1">
      <c r="A54" s="13">
        <v>50</v>
      </c>
      <c r="B54" s="13" t="s">
        <v>123</v>
      </c>
      <c r="C54" s="13" t="s">
        <v>124</v>
      </c>
      <c r="D54" s="13" t="s">
        <v>48</v>
      </c>
      <c r="E54" s="13">
        <v>307</v>
      </c>
      <c r="F54" s="13">
        <v>42.98</v>
      </c>
      <c r="G54" s="32">
        <v>0</v>
      </c>
      <c r="H54" s="32">
        <v>0</v>
      </c>
      <c r="I54" s="32">
        <v>0</v>
      </c>
      <c r="J54" s="32">
        <v>0</v>
      </c>
      <c r="K54" s="37">
        <f t="shared" si="2"/>
        <v>0</v>
      </c>
      <c r="L54" s="37">
        <f t="shared" si="0"/>
        <v>0</v>
      </c>
      <c r="M54" s="37">
        <f t="shared" si="1"/>
        <v>42.98</v>
      </c>
      <c r="N54" s="13"/>
      <c r="O54" s="13" t="s">
        <v>143</v>
      </c>
    </row>
    <row r="55" spans="1:15" ht="18" customHeight="1">
      <c r="A55" s="13">
        <v>51</v>
      </c>
      <c r="B55" s="13" t="s">
        <v>125</v>
      </c>
      <c r="C55" s="13" t="s">
        <v>126</v>
      </c>
      <c r="D55" s="13" t="s">
        <v>48</v>
      </c>
      <c r="E55" s="13">
        <v>307</v>
      </c>
      <c r="F55" s="13">
        <v>42.98</v>
      </c>
      <c r="G55" s="32">
        <v>0</v>
      </c>
      <c r="H55" s="32">
        <v>0</v>
      </c>
      <c r="I55" s="32">
        <v>0</v>
      </c>
      <c r="J55" s="32">
        <v>0</v>
      </c>
      <c r="K55" s="37">
        <f t="shared" si="2"/>
        <v>0</v>
      </c>
      <c r="L55" s="37">
        <f t="shared" si="0"/>
        <v>0</v>
      </c>
      <c r="M55" s="37">
        <f t="shared" si="1"/>
        <v>42.98</v>
      </c>
      <c r="N55" s="13"/>
      <c r="O55" s="13" t="s">
        <v>143</v>
      </c>
    </row>
    <row r="56" spans="1:15" ht="18" customHeight="1">
      <c r="A56" s="13">
        <v>52</v>
      </c>
      <c r="B56" s="13" t="s">
        <v>119</v>
      </c>
      <c r="C56" s="13" t="s">
        <v>120</v>
      </c>
      <c r="D56" s="13" t="s">
        <v>48</v>
      </c>
      <c r="E56" s="13">
        <v>304</v>
      </c>
      <c r="F56" s="13">
        <v>42.559999999999995</v>
      </c>
      <c r="G56" s="32">
        <v>0</v>
      </c>
      <c r="H56" s="32">
        <v>0</v>
      </c>
      <c r="I56" s="32">
        <v>0</v>
      </c>
      <c r="J56" s="32">
        <v>0</v>
      </c>
      <c r="K56" s="37">
        <f t="shared" si="2"/>
        <v>0</v>
      </c>
      <c r="L56" s="37">
        <f t="shared" si="0"/>
        <v>0</v>
      </c>
      <c r="M56" s="37">
        <f t="shared" si="1"/>
        <v>42.559999999999995</v>
      </c>
      <c r="N56" s="13"/>
      <c r="O56" s="13" t="s">
        <v>143</v>
      </c>
    </row>
    <row r="57" spans="1:15" ht="18" customHeight="1">
      <c r="A57" s="13">
        <v>53</v>
      </c>
      <c r="B57" s="13" t="s">
        <v>127</v>
      </c>
      <c r="C57" s="13" t="s">
        <v>128</v>
      </c>
      <c r="D57" s="13" t="s">
        <v>48</v>
      </c>
      <c r="E57" s="13">
        <v>304</v>
      </c>
      <c r="F57" s="13">
        <v>42.559999999999995</v>
      </c>
      <c r="G57" s="32">
        <v>0</v>
      </c>
      <c r="H57" s="32">
        <v>0</v>
      </c>
      <c r="I57" s="32">
        <v>0</v>
      </c>
      <c r="J57" s="32">
        <v>0</v>
      </c>
      <c r="K57" s="37">
        <f t="shared" si="2"/>
        <v>0</v>
      </c>
      <c r="L57" s="37">
        <f t="shared" si="0"/>
        <v>0</v>
      </c>
      <c r="M57" s="37">
        <f t="shared" si="1"/>
        <v>42.559999999999995</v>
      </c>
      <c r="N57" s="13"/>
      <c r="O57" s="13" t="s">
        <v>143</v>
      </c>
    </row>
    <row r="58" spans="1:15" ht="18" customHeight="1">
      <c r="A58" s="13">
        <v>54</v>
      </c>
      <c r="B58" s="13" t="s">
        <v>139</v>
      </c>
      <c r="C58" s="13" t="s">
        <v>140</v>
      </c>
      <c r="D58" s="13" t="s">
        <v>48</v>
      </c>
      <c r="E58" s="13">
        <v>300</v>
      </c>
      <c r="F58" s="13">
        <v>42</v>
      </c>
      <c r="G58" s="32">
        <v>0</v>
      </c>
      <c r="H58" s="32">
        <v>0</v>
      </c>
      <c r="I58" s="32">
        <v>0</v>
      </c>
      <c r="J58" s="32">
        <v>0</v>
      </c>
      <c r="K58" s="37">
        <f t="shared" si="2"/>
        <v>0</v>
      </c>
      <c r="L58" s="37">
        <f t="shared" si="0"/>
        <v>0</v>
      </c>
      <c r="M58" s="37">
        <f t="shared" si="1"/>
        <v>42</v>
      </c>
      <c r="N58" s="13"/>
      <c r="O58" s="13" t="s">
        <v>143</v>
      </c>
    </row>
    <row r="59" spans="1:15" ht="18" customHeight="1">
      <c r="A59" s="13">
        <v>55</v>
      </c>
      <c r="B59" s="13" t="s">
        <v>121</v>
      </c>
      <c r="C59" s="13" t="s">
        <v>122</v>
      </c>
      <c r="D59" s="13" t="s">
        <v>48</v>
      </c>
      <c r="E59" s="13">
        <v>295</v>
      </c>
      <c r="F59" s="13">
        <v>41.3</v>
      </c>
      <c r="G59" s="32">
        <v>0</v>
      </c>
      <c r="H59" s="32">
        <v>0</v>
      </c>
      <c r="I59" s="32">
        <v>0</v>
      </c>
      <c r="J59" s="32">
        <v>0</v>
      </c>
      <c r="K59" s="37">
        <f t="shared" si="2"/>
        <v>0</v>
      </c>
      <c r="L59" s="37">
        <f t="shared" si="0"/>
        <v>0</v>
      </c>
      <c r="M59" s="37">
        <f t="shared" si="1"/>
        <v>41.3</v>
      </c>
      <c r="N59" s="13"/>
      <c r="O59" s="13" t="s">
        <v>143</v>
      </c>
    </row>
    <row r="60" spans="1:15" ht="25.95" customHeight="1">
      <c r="A60" s="13">
        <v>56</v>
      </c>
      <c r="B60" s="13" t="s">
        <v>145</v>
      </c>
      <c r="C60" s="13" t="s">
        <v>146</v>
      </c>
      <c r="D60" s="13" t="s">
        <v>147</v>
      </c>
      <c r="E60" s="13">
        <v>336</v>
      </c>
      <c r="F60" s="13">
        <f t="shared" ref="F60:F86" si="3">E60/5*0.7</f>
        <v>47.04</v>
      </c>
      <c r="G60" s="32">
        <v>24.4</v>
      </c>
      <c r="H60" s="32">
        <v>57.4</v>
      </c>
      <c r="I60" s="32">
        <v>4.8</v>
      </c>
      <c r="J60" s="32">
        <v>4.8</v>
      </c>
      <c r="K60" s="37">
        <f t="shared" ref="K60:K86" si="4">G60+H60+I60+J60</f>
        <v>91.399999999999991</v>
      </c>
      <c r="L60" s="37">
        <f t="shared" si="0"/>
        <v>27.419999999999998</v>
      </c>
      <c r="M60" s="37">
        <f t="shared" si="1"/>
        <v>74.459999999999994</v>
      </c>
      <c r="N60" s="13"/>
      <c r="O60" s="13"/>
    </row>
    <row r="61" spans="1:15" ht="25.95" customHeight="1">
      <c r="A61" s="13">
        <v>57</v>
      </c>
      <c r="B61" s="13" t="s">
        <v>148</v>
      </c>
      <c r="C61" s="13" t="s">
        <v>149</v>
      </c>
      <c r="D61" s="13" t="s">
        <v>147</v>
      </c>
      <c r="E61" s="13">
        <v>314</v>
      </c>
      <c r="F61" s="13">
        <f t="shared" si="3"/>
        <v>43.959999999999994</v>
      </c>
      <c r="G61" s="32">
        <v>27.6</v>
      </c>
      <c r="H61" s="32">
        <v>56.8</v>
      </c>
      <c r="I61" s="32">
        <v>5</v>
      </c>
      <c r="J61" s="32">
        <v>4.7</v>
      </c>
      <c r="K61" s="37">
        <f t="shared" si="4"/>
        <v>94.100000000000009</v>
      </c>
      <c r="L61" s="37">
        <f t="shared" si="0"/>
        <v>28.23</v>
      </c>
      <c r="M61" s="37">
        <f t="shared" si="1"/>
        <v>72.19</v>
      </c>
      <c r="N61" s="13"/>
      <c r="O61" s="13"/>
    </row>
    <row r="62" spans="1:15" ht="25.95" customHeight="1">
      <c r="A62" s="13">
        <v>58</v>
      </c>
      <c r="B62" s="13" t="s">
        <v>150</v>
      </c>
      <c r="C62" s="13" t="s">
        <v>151</v>
      </c>
      <c r="D62" s="13" t="s">
        <v>147</v>
      </c>
      <c r="E62" s="13">
        <v>304</v>
      </c>
      <c r="F62" s="13">
        <f t="shared" si="3"/>
        <v>42.559999999999995</v>
      </c>
      <c r="G62" s="32">
        <v>24.6</v>
      </c>
      <c r="H62" s="32">
        <v>56.4</v>
      </c>
      <c r="I62" s="32">
        <v>4.7</v>
      </c>
      <c r="J62" s="32">
        <v>4.7</v>
      </c>
      <c r="K62" s="37">
        <f t="shared" si="4"/>
        <v>90.4</v>
      </c>
      <c r="L62" s="37">
        <f t="shared" si="0"/>
        <v>27.12</v>
      </c>
      <c r="M62" s="37">
        <f t="shared" si="1"/>
        <v>69.679999999999993</v>
      </c>
      <c r="N62" s="13"/>
      <c r="O62" s="13"/>
    </row>
    <row r="63" spans="1:15" ht="25.95" customHeight="1">
      <c r="A63" s="13">
        <v>59</v>
      </c>
      <c r="B63" s="13" t="s">
        <v>152</v>
      </c>
      <c r="C63" s="13" t="s">
        <v>153</v>
      </c>
      <c r="D63" s="13" t="s">
        <v>147</v>
      </c>
      <c r="E63" s="13">
        <v>300</v>
      </c>
      <c r="F63" s="13">
        <f t="shared" si="3"/>
        <v>42</v>
      </c>
      <c r="G63" s="32">
        <v>27</v>
      </c>
      <c r="H63" s="32">
        <v>55.2</v>
      </c>
      <c r="I63" s="32">
        <v>4</v>
      </c>
      <c r="J63" s="32">
        <v>4.2</v>
      </c>
      <c r="K63" s="37">
        <f t="shared" si="4"/>
        <v>90.4</v>
      </c>
      <c r="L63" s="37">
        <f t="shared" si="0"/>
        <v>27.12</v>
      </c>
      <c r="M63" s="37">
        <f t="shared" si="1"/>
        <v>69.12</v>
      </c>
      <c r="N63" s="13"/>
      <c r="O63" s="13"/>
    </row>
    <row r="64" spans="1:15" ht="25.95" customHeight="1">
      <c r="A64" s="13">
        <v>60</v>
      </c>
      <c r="B64" s="13" t="s">
        <v>70</v>
      </c>
      <c r="C64" s="13" t="s">
        <v>71</v>
      </c>
      <c r="D64" s="13" t="s">
        <v>147</v>
      </c>
      <c r="E64" s="13">
        <v>291</v>
      </c>
      <c r="F64" s="13">
        <f t="shared" si="3"/>
        <v>40.74</v>
      </c>
      <c r="G64" s="32">
        <v>22.6</v>
      </c>
      <c r="H64" s="32">
        <v>54.4</v>
      </c>
      <c r="I64" s="32">
        <v>4.4000000000000004</v>
      </c>
      <c r="J64" s="32">
        <v>4.8</v>
      </c>
      <c r="K64" s="37">
        <f t="shared" si="4"/>
        <v>86.2</v>
      </c>
      <c r="L64" s="37">
        <f t="shared" si="0"/>
        <v>25.86</v>
      </c>
      <c r="M64" s="37">
        <f t="shared" si="1"/>
        <v>66.599999999999994</v>
      </c>
      <c r="N64" s="13"/>
      <c r="O64" s="13"/>
    </row>
    <row r="65" spans="1:15" ht="25.95" customHeight="1">
      <c r="A65" s="13">
        <v>61</v>
      </c>
      <c r="B65" s="13" t="s">
        <v>78</v>
      </c>
      <c r="C65" s="13" t="s">
        <v>79</v>
      </c>
      <c r="D65" s="13" t="s">
        <v>147</v>
      </c>
      <c r="E65" s="13">
        <v>298</v>
      </c>
      <c r="F65" s="13">
        <f t="shared" si="3"/>
        <v>41.72</v>
      </c>
      <c r="G65" s="32">
        <v>20.6</v>
      </c>
      <c r="H65" s="32">
        <v>52.6</v>
      </c>
      <c r="I65" s="32">
        <v>4.4000000000000004</v>
      </c>
      <c r="J65" s="32">
        <v>4.3</v>
      </c>
      <c r="K65" s="37">
        <f t="shared" si="4"/>
        <v>81.900000000000006</v>
      </c>
      <c r="L65" s="37">
        <f t="shared" si="0"/>
        <v>24.57</v>
      </c>
      <c r="M65" s="37">
        <f t="shared" si="1"/>
        <v>66.289999999999992</v>
      </c>
      <c r="N65" s="13"/>
      <c r="O65" s="13"/>
    </row>
    <row r="66" spans="1:15" ht="25.95" customHeight="1">
      <c r="A66" s="13">
        <v>62</v>
      </c>
      <c r="B66" s="13" t="s">
        <v>154</v>
      </c>
      <c r="C66" s="13" t="s">
        <v>155</v>
      </c>
      <c r="D66" s="13" t="s">
        <v>147</v>
      </c>
      <c r="E66" s="13">
        <v>275</v>
      </c>
      <c r="F66" s="13">
        <f t="shared" si="3"/>
        <v>38.5</v>
      </c>
      <c r="G66" s="32">
        <v>27</v>
      </c>
      <c r="H66" s="32">
        <v>56</v>
      </c>
      <c r="I66" s="32">
        <v>4.3</v>
      </c>
      <c r="J66" s="32">
        <v>4.4000000000000004</v>
      </c>
      <c r="K66" s="37">
        <f t="shared" si="4"/>
        <v>91.7</v>
      </c>
      <c r="L66" s="37">
        <f t="shared" si="0"/>
        <v>27.51</v>
      </c>
      <c r="M66" s="37">
        <f t="shared" si="1"/>
        <v>66.010000000000005</v>
      </c>
      <c r="N66" s="13"/>
      <c r="O66" s="13"/>
    </row>
    <row r="67" spans="1:15" ht="25.95" customHeight="1">
      <c r="A67" s="13">
        <v>63</v>
      </c>
      <c r="B67" s="13" t="s">
        <v>156</v>
      </c>
      <c r="C67" s="13" t="s">
        <v>157</v>
      </c>
      <c r="D67" s="13" t="s">
        <v>147</v>
      </c>
      <c r="E67" s="13">
        <v>282</v>
      </c>
      <c r="F67" s="13">
        <f t="shared" si="3"/>
        <v>39.479999999999997</v>
      </c>
      <c r="G67" s="32">
        <v>24.2</v>
      </c>
      <c r="H67" s="32">
        <v>51.6</v>
      </c>
      <c r="I67" s="32">
        <v>4.7</v>
      </c>
      <c r="J67" s="32">
        <v>4.5999999999999996</v>
      </c>
      <c r="K67" s="37">
        <f t="shared" si="4"/>
        <v>85.1</v>
      </c>
      <c r="L67" s="37">
        <f t="shared" si="0"/>
        <v>25.529999999999998</v>
      </c>
      <c r="M67" s="37">
        <f t="shared" si="1"/>
        <v>65.009999999999991</v>
      </c>
      <c r="N67" s="13"/>
      <c r="O67" s="13"/>
    </row>
    <row r="68" spans="1:15" ht="25.95" customHeight="1">
      <c r="A68" s="13">
        <v>64</v>
      </c>
      <c r="B68" s="13" t="s">
        <v>158</v>
      </c>
      <c r="C68" s="13" t="s">
        <v>159</v>
      </c>
      <c r="D68" s="13" t="s">
        <v>147</v>
      </c>
      <c r="E68" s="13">
        <v>274</v>
      </c>
      <c r="F68" s="13">
        <f t="shared" si="3"/>
        <v>38.359999999999992</v>
      </c>
      <c r="G68" s="32">
        <v>24.2</v>
      </c>
      <c r="H68" s="32">
        <v>55.4</v>
      </c>
      <c r="I68" s="32">
        <v>4.4000000000000004</v>
      </c>
      <c r="J68" s="32">
        <v>4.7</v>
      </c>
      <c r="K68" s="37">
        <f t="shared" si="4"/>
        <v>88.7</v>
      </c>
      <c r="L68" s="37">
        <f t="shared" si="0"/>
        <v>26.61</v>
      </c>
      <c r="M68" s="37">
        <f t="shared" si="1"/>
        <v>64.97</v>
      </c>
      <c r="N68" s="13"/>
      <c r="O68" s="13"/>
    </row>
    <row r="69" spans="1:15" ht="25.95" customHeight="1">
      <c r="A69" s="13">
        <v>65</v>
      </c>
      <c r="B69" s="13" t="s">
        <v>160</v>
      </c>
      <c r="C69" s="13" t="s">
        <v>161</v>
      </c>
      <c r="D69" s="13" t="s">
        <v>147</v>
      </c>
      <c r="E69" s="13">
        <v>265</v>
      </c>
      <c r="F69" s="13">
        <f t="shared" si="3"/>
        <v>37.099999999999994</v>
      </c>
      <c r="G69" s="32">
        <v>24</v>
      </c>
      <c r="H69" s="32">
        <v>57.2</v>
      </c>
      <c r="I69" s="32">
        <v>4.9000000000000004</v>
      </c>
      <c r="J69" s="32">
        <v>4.5999999999999996</v>
      </c>
      <c r="K69" s="37">
        <f t="shared" si="4"/>
        <v>90.7</v>
      </c>
      <c r="L69" s="37">
        <f t="shared" si="0"/>
        <v>27.21</v>
      </c>
      <c r="M69" s="37">
        <f t="shared" si="1"/>
        <v>64.31</v>
      </c>
      <c r="N69" s="13"/>
      <c r="O69" s="13"/>
    </row>
    <row r="70" spans="1:15" ht="25.95" customHeight="1">
      <c r="A70" s="13">
        <v>66</v>
      </c>
      <c r="B70" s="13" t="s">
        <v>162</v>
      </c>
      <c r="C70" s="13" t="s">
        <v>163</v>
      </c>
      <c r="D70" s="13" t="s">
        <v>147</v>
      </c>
      <c r="E70" s="13">
        <v>277</v>
      </c>
      <c r="F70" s="13">
        <f t="shared" si="3"/>
        <v>38.779999999999994</v>
      </c>
      <c r="G70" s="32">
        <v>22.6</v>
      </c>
      <c r="H70" s="32">
        <v>54.2</v>
      </c>
      <c r="I70" s="32">
        <v>3.9</v>
      </c>
      <c r="J70" s="32">
        <v>3.6</v>
      </c>
      <c r="K70" s="37">
        <f t="shared" si="4"/>
        <v>84.300000000000011</v>
      </c>
      <c r="L70" s="37">
        <f t="shared" ref="L70:L86" si="5">K70*0.3</f>
        <v>25.290000000000003</v>
      </c>
      <c r="M70" s="37">
        <f t="shared" ref="M70:M86" si="6">F70+L70</f>
        <v>64.069999999999993</v>
      </c>
      <c r="N70" s="13"/>
      <c r="O70" s="13"/>
    </row>
    <row r="71" spans="1:15" ht="25.95" customHeight="1">
      <c r="A71" s="13">
        <v>67</v>
      </c>
      <c r="B71" s="13" t="s">
        <v>164</v>
      </c>
      <c r="C71" s="13" t="s">
        <v>165</v>
      </c>
      <c r="D71" s="13" t="s">
        <v>147</v>
      </c>
      <c r="E71" s="13">
        <v>272</v>
      </c>
      <c r="F71" s="13">
        <f t="shared" si="3"/>
        <v>38.08</v>
      </c>
      <c r="G71" s="32">
        <v>25</v>
      </c>
      <c r="H71" s="32">
        <v>51.6</v>
      </c>
      <c r="I71" s="32">
        <v>4.5</v>
      </c>
      <c r="J71" s="32">
        <v>4.7</v>
      </c>
      <c r="K71" s="37">
        <f t="shared" si="4"/>
        <v>85.8</v>
      </c>
      <c r="L71" s="37">
        <f t="shared" si="5"/>
        <v>25.74</v>
      </c>
      <c r="M71" s="37">
        <f t="shared" si="6"/>
        <v>63.819999999999993</v>
      </c>
      <c r="N71" s="13"/>
      <c r="O71" s="13"/>
    </row>
    <row r="72" spans="1:15" s="16" customFormat="1" ht="25.95" customHeight="1">
      <c r="A72" s="13">
        <v>68</v>
      </c>
      <c r="B72" s="13" t="s">
        <v>166</v>
      </c>
      <c r="C72" s="13" t="s">
        <v>167</v>
      </c>
      <c r="D72" s="13" t="s">
        <v>147</v>
      </c>
      <c r="E72" s="13">
        <v>331</v>
      </c>
      <c r="F72" s="13">
        <f t="shared" si="3"/>
        <v>46.339999999999996</v>
      </c>
      <c r="G72" s="32"/>
      <c r="H72" s="32"/>
      <c r="I72" s="32"/>
      <c r="J72" s="32"/>
      <c r="K72" s="37">
        <f t="shared" si="4"/>
        <v>0</v>
      </c>
      <c r="L72" s="37">
        <f t="shared" si="5"/>
        <v>0</v>
      </c>
      <c r="M72" s="37">
        <f t="shared" si="6"/>
        <v>46.339999999999996</v>
      </c>
      <c r="N72" s="13"/>
      <c r="O72" s="13" t="s">
        <v>143</v>
      </c>
    </row>
    <row r="73" spans="1:15" s="16" customFormat="1" ht="25.95" customHeight="1">
      <c r="A73" s="13">
        <v>69</v>
      </c>
      <c r="B73" s="13" t="s">
        <v>168</v>
      </c>
      <c r="C73" s="13" t="s">
        <v>169</v>
      </c>
      <c r="D73" s="13" t="s">
        <v>147</v>
      </c>
      <c r="E73" s="13">
        <v>321</v>
      </c>
      <c r="F73" s="13">
        <f t="shared" si="3"/>
        <v>44.94</v>
      </c>
      <c r="G73" s="32"/>
      <c r="H73" s="32"/>
      <c r="I73" s="32"/>
      <c r="J73" s="32"/>
      <c r="K73" s="37">
        <f t="shared" si="4"/>
        <v>0</v>
      </c>
      <c r="L73" s="37">
        <f t="shared" si="5"/>
        <v>0</v>
      </c>
      <c r="M73" s="37">
        <f t="shared" si="6"/>
        <v>44.94</v>
      </c>
      <c r="N73" s="13"/>
      <c r="O73" s="13" t="s">
        <v>143</v>
      </c>
    </row>
    <row r="74" spans="1:15" s="16" customFormat="1" ht="25.95" customHeight="1">
      <c r="A74" s="13">
        <v>70</v>
      </c>
      <c r="B74" s="13" t="s">
        <v>170</v>
      </c>
      <c r="C74" s="13" t="s">
        <v>171</v>
      </c>
      <c r="D74" s="13" t="s">
        <v>147</v>
      </c>
      <c r="E74" s="13">
        <v>253</v>
      </c>
      <c r="F74" s="13">
        <f t="shared" si="3"/>
        <v>35.42</v>
      </c>
      <c r="G74" s="32"/>
      <c r="H74" s="32"/>
      <c r="I74" s="32"/>
      <c r="J74" s="32"/>
      <c r="K74" s="37">
        <f t="shared" si="4"/>
        <v>0</v>
      </c>
      <c r="L74" s="37">
        <f t="shared" si="5"/>
        <v>0</v>
      </c>
      <c r="M74" s="37">
        <f t="shared" si="6"/>
        <v>35.42</v>
      </c>
      <c r="N74" s="13"/>
      <c r="O74" s="13" t="s">
        <v>143</v>
      </c>
    </row>
    <row r="75" spans="1:15" ht="25.95" customHeight="1">
      <c r="A75" s="13">
        <v>71</v>
      </c>
      <c r="B75" s="13" t="s">
        <v>172</v>
      </c>
      <c r="C75" s="13" t="s">
        <v>173</v>
      </c>
      <c r="D75" s="13" t="s">
        <v>174</v>
      </c>
      <c r="E75" s="13">
        <v>317</v>
      </c>
      <c r="F75" s="13">
        <f t="shared" si="3"/>
        <v>44.379999999999995</v>
      </c>
      <c r="G75" s="32">
        <v>26</v>
      </c>
      <c r="H75" s="32">
        <v>53.6</v>
      </c>
      <c r="I75" s="32">
        <v>4.9000000000000004</v>
      </c>
      <c r="J75" s="32">
        <v>4.9000000000000004</v>
      </c>
      <c r="K75" s="37">
        <f t="shared" si="4"/>
        <v>89.4</v>
      </c>
      <c r="L75" s="37">
        <f t="shared" si="5"/>
        <v>26.82</v>
      </c>
      <c r="M75" s="37">
        <f t="shared" si="6"/>
        <v>71.199999999999989</v>
      </c>
      <c r="N75" s="13"/>
      <c r="O75" s="13"/>
    </row>
    <row r="76" spans="1:15" ht="25.95" customHeight="1">
      <c r="A76" s="13">
        <v>72</v>
      </c>
      <c r="B76" s="13" t="s">
        <v>175</v>
      </c>
      <c r="C76" s="13" t="s">
        <v>176</v>
      </c>
      <c r="D76" s="13" t="s">
        <v>174</v>
      </c>
      <c r="E76" s="13">
        <v>293</v>
      </c>
      <c r="F76" s="13">
        <f t="shared" si="3"/>
        <v>41.019999999999996</v>
      </c>
      <c r="G76" s="32">
        <v>25.6</v>
      </c>
      <c r="H76" s="32">
        <v>56</v>
      </c>
      <c r="I76" s="32">
        <v>4.5999999999999996</v>
      </c>
      <c r="J76" s="32">
        <v>4.9000000000000004</v>
      </c>
      <c r="K76" s="37">
        <f t="shared" si="4"/>
        <v>91.1</v>
      </c>
      <c r="L76" s="37">
        <f t="shared" si="5"/>
        <v>27.33</v>
      </c>
      <c r="M76" s="37">
        <f t="shared" si="6"/>
        <v>68.349999999999994</v>
      </c>
      <c r="N76" s="13"/>
      <c r="O76" s="13"/>
    </row>
    <row r="77" spans="1:15" ht="25.95" customHeight="1">
      <c r="A77" s="13">
        <v>73</v>
      </c>
      <c r="B77" s="13" t="s">
        <v>177</v>
      </c>
      <c r="C77" s="13" t="s">
        <v>178</v>
      </c>
      <c r="D77" s="13" t="s">
        <v>174</v>
      </c>
      <c r="E77" s="13">
        <v>292</v>
      </c>
      <c r="F77" s="13">
        <f t="shared" si="3"/>
        <v>40.879999999999995</v>
      </c>
      <c r="G77" s="32">
        <v>24.8</v>
      </c>
      <c r="H77" s="32">
        <v>56.4</v>
      </c>
      <c r="I77" s="32">
        <v>4.8</v>
      </c>
      <c r="J77" s="32">
        <v>4.8</v>
      </c>
      <c r="K77" s="37">
        <f t="shared" si="4"/>
        <v>90.8</v>
      </c>
      <c r="L77" s="37">
        <f t="shared" si="5"/>
        <v>27.24</v>
      </c>
      <c r="M77" s="37">
        <f t="shared" si="6"/>
        <v>68.11999999999999</v>
      </c>
      <c r="N77" s="13"/>
      <c r="O77" s="13"/>
    </row>
    <row r="78" spans="1:15" ht="25.95" customHeight="1">
      <c r="A78" s="13">
        <v>74</v>
      </c>
      <c r="B78" s="13" t="s">
        <v>179</v>
      </c>
      <c r="C78" s="13" t="s">
        <v>180</v>
      </c>
      <c r="D78" s="13" t="s">
        <v>174</v>
      </c>
      <c r="E78" s="13">
        <v>285</v>
      </c>
      <c r="F78" s="13">
        <f t="shared" si="3"/>
        <v>39.9</v>
      </c>
      <c r="G78" s="32">
        <v>26.8</v>
      </c>
      <c r="H78" s="32">
        <v>55.8</v>
      </c>
      <c r="I78" s="32">
        <v>4.5</v>
      </c>
      <c r="J78" s="32">
        <v>4.7</v>
      </c>
      <c r="K78" s="37">
        <f t="shared" si="4"/>
        <v>91.8</v>
      </c>
      <c r="L78" s="37">
        <f t="shared" si="5"/>
        <v>27.54</v>
      </c>
      <c r="M78" s="37">
        <f t="shared" si="6"/>
        <v>67.44</v>
      </c>
      <c r="N78" s="13"/>
      <c r="O78" s="13"/>
    </row>
    <row r="79" spans="1:15" ht="25.95" customHeight="1">
      <c r="A79" s="13">
        <v>75</v>
      </c>
      <c r="B79" s="13" t="s">
        <v>181</v>
      </c>
      <c r="C79" s="13" t="s">
        <v>182</v>
      </c>
      <c r="D79" s="13" t="s">
        <v>174</v>
      </c>
      <c r="E79" s="13">
        <v>297</v>
      </c>
      <c r="F79" s="13">
        <f t="shared" si="3"/>
        <v>41.58</v>
      </c>
      <c r="G79" s="32">
        <v>24.4</v>
      </c>
      <c r="H79" s="32">
        <v>51.8</v>
      </c>
      <c r="I79" s="32">
        <v>4.2</v>
      </c>
      <c r="J79" s="32">
        <v>4.4000000000000004</v>
      </c>
      <c r="K79" s="37">
        <f t="shared" si="4"/>
        <v>84.8</v>
      </c>
      <c r="L79" s="37">
        <f t="shared" si="5"/>
        <v>25.439999999999998</v>
      </c>
      <c r="M79" s="37">
        <f t="shared" si="6"/>
        <v>67.02</v>
      </c>
      <c r="N79" s="13"/>
      <c r="O79" s="13"/>
    </row>
    <row r="80" spans="1:15" ht="25.95" customHeight="1">
      <c r="A80" s="13">
        <v>76</v>
      </c>
      <c r="B80" s="13" t="s">
        <v>183</v>
      </c>
      <c r="C80" s="13" t="s">
        <v>184</v>
      </c>
      <c r="D80" s="13" t="s">
        <v>174</v>
      </c>
      <c r="E80" s="13">
        <v>271</v>
      </c>
      <c r="F80" s="13">
        <f t="shared" si="3"/>
        <v>37.94</v>
      </c>
      <c r="G80" s="32">
        <v>26.4</v>
      </c>
      <c r="H80" s="32">
        <v>54.4</v>
      </c>
      <c r="I80" s="32">
        <v>4.8</v>
      </c>
      <c r="J80" s="32">
        <v>4.9000000000000004</v>
      </c>
      <c r="K80" s="37">
        <f t="shared" si="4"/>
        <v>90.5</v>
      </c>
      <c r="L80" s="37">
        <f t="shared" si="5"/>
        <v>27.15</v>
      </c>
      <c r="M80" s="37">
        <f t="shared" si="6"/>
        <v>65.09</v>
      </c>
      <c r="N80" s="13"/>
      <c r="O80" s="13"/>
    </row>
    <row r="81" spans="1:15" ht="25.95" customHeight="1">
      <c r="A81" s="13">
        <v>77</v>
      </c>
      <c r="B81" s="13" t="s">
        <v>185</v>
      </c>
      <c r="C81" s="13" t="s">
        <v>186</v>
      </c>
      <c r="D81" s="13" t="s">
        <v>174</v>
      </c>
      <c r="E81" s="13">
        <v>269</v>
      </c>
      <c r="F81" s="13">
        <f t="shared" si="3"/>
        <v>37.659999999999997</v>
      </c>
      <c r="G81" s="32">
        <v>26.2</v>
      </c>
      <c r="H81" s="32">
        <v>55.2</v>
      </c>
      <c r="I81" s="32">
        <v>4.8</v>
      </c>
      <c r="J81" s="32">
        <v>4.7</v>
      </c>
      <c r="K81" s="37">
        <f t="shared" si="4"/>
        <v>90.9</v>
      </c>
      <c r="L81" s="37">
        <f t="shared" si="5"/>
        <v>27.27</v>
      </c>
      <c r="M81" s="37">
        <f t="shared" si="6"/>
        <v>64.929999999999993</v>
      </c>
      <c r="N81" s="13"/>
      <c r="O81" s="13"/>
    </row>
    <row r="82" spans="1:15" ht="25.95" customHeight="1">
      <c r="A82" s="13">
        <v>78</v>
      </c>
      <c r="B82" s="13" t="s">
        <v>187</v>
      </c>
      <c r="C82" s="13" t="s">
        <v>188</v>
      </c>
      <c r="D82" s="13" t="s">
        <v>174</v>
      </c>
      <c r="E82" s="13">
        <v>284</v>
      </c>
      <c r="F82" s="13">
        <f t="shared" si="3"/>
        <v>39.76</v>
      </c>
      <c r="G82" s="32">
        <v>21.4</v>
      </c>
      <c r="H82" s="32">
        <v>51.8</v>
      </c>
      <c r="I82" s="32">
        <v>4</v>
      </c>
      <c r="J82" s="32">
        <v>4.0999999999999996</v>
      </c>
      <c r="K82" s="37">
        <f t="shared" si="4"/>
        <v>81.299999999999983</v>
      </c>
      <c r="L82" s="37">
        <f t="shared" si="5"/>
        <v>24.389999999999993</v>
      </c>
      <c r="M82" s="37">
        <f t="shared" si="6"/>
        <v>64.149999999999991</v>
      </c>
      <c r="N82" s="13"/>
      <c r="O82" s="13"/>
    </row>
    <row r="83" spans="1:15" ht="25.95" customHeight="1">
      <c r="A83" s="13">
        <v>79</v>
      </c>
      <c r="B83" s="13" t="s">
        <v>189</v>
      </c>
      <c r="C83" s="13" t="s">
        <v>190</v>
      </c>
      <c r="D83" s="13" t="s">
        <v>174</v>
      </c>
      <c r="E83" s="13">
        <v>259</v>
      </c>
      <c r="F83" s="13">
        <f t="shared" si="3"/>
        <v>36.26</v>
      </c>
      <c r="G83" s="32">
        <v>25.4</v>
      </c>
      <c r="H83" s="32">
        <v>53.8</v>
      </c>
      <c r="I83" s="32">
        <v>4.2</v>
      </c>
      <c r="J83" s="32">
        <v>4.5</v>
      </c>
      <c r="K83" s="37">
        <f t="shared" si="4"/>
        <v>87.899999999999991</v>
      </c>
      <c r="L83" s="37">
        <f t="shared" si="5"/>
        <v>26.369999999999997</v>
      </c>
      <c r="M83" s="37">
        <f t="shared" si="6"/>
        <v>62.629999999999995</v>
      </c>
      <c r="N83" s="13"/>
      <c r="O83" s="13"/>
    </row>
    <row r="84" spans="1:15" ht="25.95" customHeight="1">
      <c r="A84" s="13">
        <v>80</v>
      </c>
      <c r="B84" s="13" t="s">
        <v>191</v>
      </c>
      <c r="C84" s="13" t="s">
        <v>192</v>
      </c>
      <c r="D84" s="13" t="s">
        <v>174</v>
      </c>
      <c r="E84" s="13">
        <v>256</v>
      </c>
      <c r="F84" s="13">
        <f t="shared" si="3"/>
        <v>35.839999999999996</v>
      </c>
      <c r="G84" s="32">
        <v>22.6</v>
      </c>
      <c r="H84" s="32">
        <v>52.4</v>
      </c>
      <c r="I84" s="32">
        <v>4</v>
      </c>
      <c r="J84" s="32">
        <v>4.4000000000000004</v>
      </c>
      <c r="K84" s="37">
        <f t="shared" si="4"/>
        <v>83.4</v>
      </c>
      <c r="L84" s="37">
        <f t="shared" si="5"/>
        <v>25.02</v>
      </c>
      <c r="M84" s="37">
        <f t="shared" si="6"/>
        <v>60.86</v>
      </c>
      <c r="N84" s="13"/>
      <c r="O84" s="13"/>
    </row>
    <row r="85" spans="1:15" s="16" customFormat="1" ht="25.95" customHeight="1">
      <c r="A85" s="13">
        <v>81</v>
      </c>
      <c r="B85" s="13" t="s">
        <v>193</v>
      </c>
      <c r="C85" s="13" t="s">
        <v>194</v>
      </c>
      <c r="D85" s="13" t="s">
        <v>174</v>
      </c>
      <c r="E85" s="13">
        <v>329</v>
      </c>
      <c r="F85" s="13">
        <f t="shared" si="3"/>
        <v>46.059999999999995</v>
      </c>
      <c r="G85" s="32">
        <v>0</v>
      </c>
      <c r="H85" s="32">
        <v>0</v>
      </c>
      <c r="I85" s="32">
        <v>0</v>
      </c>
      <c r="J85" s="32">
        <v>0</v>
      </c>
      <c r="K85" s="37">
        <f t="shared" si="4"/>
        <v>0</v>
      </c>
      <c r="L85" s="37">
        <f t="shared" si="5"/>
        <v>0</v>
      </c>
      <c r="M85" s="37">
        <f t="shared" si="6"/>
        <v>46.059999999999995</v>
      </c>
      <c r="N85" s="13"/>
      <c r="O85" s="13" t="s">
        <v>143</v>
      </c>
    </row>
    <row r="86" spans="1:15" s="16" customFormat="1" ht="25.95" customHeight="1">
      <c r="A86" s="13">
        <v>82</v>
      </c>
      <c r="B86" s="13" t="s">
        <v>195</v>
      </c>
      <c r="C86" s="13" t="s">
        <v>196</v>
      </c>
      <c r="D86" s="13" t="s">
        <v>174</v>
      </c>
      <c r="E86" s="13">
        <v>324</v>
      </c>
      <c r="F86" s="13">
        <f t="shared" si="3"/>
        <v>45.359999999999992</v>
      </c>
      <c r="G86" s="32">
        <v>0</v>
      </c>
      <c r="H86" s="32">
        <v>0</v>
      </c>
      <c r="I86" s="32">
        <v>0</v>
      </c>
      <c r="J86" s="32">
        <v>0</v>
      </c>
      <c r="K86" s="37">
        <f t="shared" si="4"/>
        <v>0</v>
      </c>
      <c r="L86" s="37">
        <f t="shared" si="5"/>
        <v>0</v>
      </c>
      <c r="M86" s="37">
        <f t="shared" si="6"/>
        <v>45.359999999999992</v>
      </c>
      <c r="N86" s="13"/>
      <c r="O86" s="13" t="s">
        <v>143</v>
      </c>
    </row>
    <row r="87" spans="1:15" s="16" customFormat="1" ht="25.95" customHeight="1">
      <c r="A87" s="13">
        <v>83</v>
      </c>
      <c r="B87" s="13" t="s">
        <v>197</v>
      </c>
      <c r="C87" s="13" t="s">
        <v>198</v>
      </c>
      <c r="D87" s="13" t="s">
        <v>174</v>
      </c>
      <c r="E87" s="13">
        <v>272</v>
      </c>
      <c r="F87" s="13">
        <f>E87/5*0.7</f>
        <v>38.08</v>
      </c>
      <c r="G87" s="32">
        <v>0</v>
      </c>
      <c r="H87" s="32">
        <v>0</v>
      </c>
      <c r="I87" s="32">
        <v>0</v>
      </c>
      <c r="J87" s="32">
        <v>0</v>
      </c>
      <c r="K87" s="37">
        <f>G87+H87+I87+J87</f>
        <v>0</v>
      </c>
      <c r="L87" s="37">
        <f>K87*0.3</f>
        <v>0</v>
      </c>
      <c r="M87" s="37">
        <f>F87+L87</f>
        <v>38.08</v>
      </c>
      <c r="N87" s="13"/>
      <c r="O87" s="13" t="s">
        <v>143</v>
      </c>
    </row>
    <row r="88" spans="1:15" ht="33" customHeight="1">
      <c r="A88" s="17" t="s">
        <v>16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/>
    </row>
  </sheetData>
  <mergeCells count="12">
    <mergeCell ref="O3:O4"/>
    <mergeCell ref="A1:N1"/>
    <mergeCell ref="A2:N2"/>
    <mergeCell ref="E3:F3"/>
    <mergeCell ref="G3:L3"/>
    <mergeCell ref="A88:N88"/>
    <mergeCell ref="A3:A4"/>
    <mergeCell ref="B3:B4"/>
    <mergeCell ref="C3:C4"/>
    <mergeCell ref="D3:D4"/>
    <mergeCell ref="M3:M4"/>
    <mergeCell ref="N3:N4"/>
  </mergeCells>
  <phoneticPr fontId="8" type="noConversion"/>
  <pageMargins left="0.59055118110236204" right="0.59055118110236204" top="0.59055118110236204" bottom="0.59055118110236204" header="0.511811023622047" footer="0.511811023622047"/>
  <pageSetup paperSize="9" scale="9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tabSelected="1" topLeftCell="E1" zoomScale="189" zoomScaleNormal="189" workbookViewId="0">
      <selection sqref="A1:N1"/>
    </sheetView>
  </sheetViews>
  <sheetFormatPr defaultColWidth="7.59765625" defaultRowHeight="15.6"/>
  <cols>
    <col min="1" max="1" width="5.09765625" style="1" customWidth="1"/>
    <col min="2" max="2" width="7.59765625" style="15" customWidth="1"/>
    <col min="3" max="3" width="16" style="1" customWidth="1"/>
    <col min="4" max="4" width="15.8984375" style="1" customWidth="1"/>
    <col min="5" max="5" width="5.8984375" style="1" customWidth="1"/>
    <col min="6" max="6" width="8" style="1" customWidth="1"/>
    <col min="7" max="10" width="7.69921875" style="1" customWidth="1"/>
    <col min="11" max="12" width="7.69921875" style="14" customWidth="1"/>
    <col min="13" max="13" width="6.8984375" style="1" bestFit="1" customWidth="1"/>
    <col min="14" max="14" width="9.296875" style="1" customWidth="1"/>
    <col min="15" max="15" width="7.59765625" style="1"/>
  </cols>
  <sheetData>
    <row r="1" spans="1:15" ht="17.399999999999999">
      <c r="A1" s="23" t="s">
        <v>199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21" customHeight="1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>
      <c r="A3" s="18" t="s">
        <v>1</v>
      </c>
      <c r="B3" s="19" t="s">
        <v>2</v>
      </c>
      <c r="C3" s="21" t="s">
        <v>18</v>
      </c>
      <c r="D3" s="21" t="s">
        <v>4</v>
      </c>
      <c r="E3" s="27" t="s">
        <v>5</v>
      </c>
      <c r="F3" s="28"/>
      <c r="G3" s="27" t="s">
        <v>6</v>
      </c>
      <c r="H3" s="27"/>
      <c r="I3" s="27"/>
      <c r="J3" s="27"/>
      <c r="K3" s="27"/>
      <c r="L3" s="27"/>
      <c r="M3" s="29" t="s">
        <v>7</v>
      </c>
      <c r="N3" s="18" t="s">
        <v>8</v>
      </c>
      <c r="O3" s="18" t="s">
        <v>19</v>
      </c>
    </row>
    <row r="4" spans="1:15" ht="24">
      <c r="A4" s="18"/>
      <c r="B4" s="20"/>
      <c r="C4" s="22"/>
      <c r="D4" s="22"/>
      <c r="E4" s="2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8" t="s">
        <v>20</v>
      </c>
      <c r="L4" s="8" t="s">
        <v>15</v>
      </c>
      <c r="M4" s="30"/>
      <c r="N4" s="18"/>
      <c r="O4" s="18"/>
    </row>
    <row r="5" spans="1:15">
      <c r="A5" s="4">
        <v>1</v>
      </c>
      <c r="B5" s="7" t="s">
        <v>142</v>
      </c>
      <c r="C5" s="5" t="s">
        <v>90</v>
      </c>
      <c r="D5" s="7" t="s">
        <v>48</v>
      </c>
      <c r="E5" s="7">
        <v>277</v>
      </c>
      <c r="F5" s="12">
        <v>38.779999999999994</v>
      </c>
      <c r="G5" s="11">
        <v>26.428571428571427</v>
      </c>
      <c r="H5" s="11">
        <v>51.714285714285715</v>
      </c>
      <c r="I5" s="11">
        <v>3.7142857142857144</v>
      </c>
      <c r="J5" s="11">
        <v>3.7857142857142856</v>
      </c>
      <c r="K5" s="12">
        <f>SUM(G5:J5)</f>
        <v>85.642857142857139</v>
      </c>
      <c r="L5" s="12">
        <f>K5*0.3</f>
        <v>25.69285714285714</v>
      </c>
      <c r="M5" s="12">
        <f>F5+L5</f>
        <v>64.472857142857137</v>
      </c>
      <c r="N5" s="4"/>
      <c r="O5" s="4"/>
    </row>
    <row r="6" spans="1:15">
      <c r="A6" s="4">
        <v>2</v>
      </c>
      <c r="B6" s="7" t="s">
        <v>141</v>
      </c>
      <c r="C6" s="5" t="s">
        <v>69</v>
      </c>
      <c r="D6" s="7" t="s">
        <v>48</v>
      </c>
      <c r="E6" s="7">
        <v>279</v>
      </c>
      <c r="F6" s="12">
        <v>39.059999999999995</v>
      </c>
      <c r="G6" s="11">
        <v>22.142857142857142</v>
      </c>
      <c r="H6" s="11">
        <v>50</v>
      </c>
      <c r="I6" s="11">
        <v>3.2857142857142856</v>
      </c>
      <c r="J6" s="11">
        <v>3.5714285714285716</v>
      </c>
      <c r="K6" s="12">
        <f t="shared" ref="K6:K7" si="0">SUM(G6:J6)</f>
        <v>79</v>
      </c>
      <c r="L6" s="12">
        <f t="shared" ref="L6:L7" si="1">K6*0.3</f>
        <v>23.7</v>
      </c>
      <c r="M6" s="12">
        <f t="shared" ref="M6:M7" si="2">F6+L6</f>
        <v>62.759999999999991</v>
      </c>
      <c r="N6" s="4"/>
      <c r="O6" s="4"/>
    </row>
    <row r="7" spans="1:15">
      <c r="A7" s="4">
        <v>3</v>
      </c>
      <c r="B7" s="7" t="s">
        <v>113</v>
      </c>
      <c r="C7" s="5" t="s">
        <v>114</v>
      </c>
      <c r="D7" s="7" t="s">
        <v>48</v>
      </c>
      <c r="E7" s="7">
        <v>277</v>
      </c>
      <c r="F7" s="6">
        <v>38.779999999999994</v>
      </c>
      <c r="G7" s="7">
        <v>0</v>
      </c>
      <c r="H7" s="7">
        <v>0</v>
      </c>
      <c r="I7" s="7">
        <v>0</v>
      </c>
      <c r="J7" s="7">
        <v>0</v>
      </c>
      <c r="K7" s="12">
        <f t="shared" si="0"/>
        <v>0</v>
      </c>
      <c r="L7" s="12">
        <f t="shared" si="1"/>
        <v>0</v>
      </c>
      <c r="M7" s="12">
        <f t="shared" si="2"/>
        <v>38.779999999999994</v>
      </c>
      <c r="N7" s="4"/>
      <c r="O7" s="7" t="s">
        <v>143</v>
      </c>
    </row>
    <row r="8" spans="1:15" ht="27.75" customHeight="1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</sheetData>
  <mergeCells count="12">
    <mergeCell ref="A8:N8"/>
    <mergeCell ref="A3:A4"/>
    <mergeCell ref="B3:B4"/>
    <mergeCell ref="C3:C4"/>
    <mergeCell ref="D3:D4"/>
    <mergeCell ref="M3:M4"/>
    <mergeCell ref="N3:N4"/>
    <mergeCell ref="O3:O4"/>
    <mergeCell ref="A1:N1"/>
    <mergeCell ref="A2:N2"/>
    <mergeCell ref="E3:F3"/>
    <mergeCell ref="G3:L3"/>
  </mergeCells>
  <phoneticPr fontId="8" type="noConversion"/>
  <pageMargins left="0.70866141732283505" right="0.511811023622047" top="0.74803149606299202" bottom="0.55118110236220497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全日制成绩公布</vt:lpstr>
      <vt:lpstr>非全日制成绩公布</vt:lpstr>
      <vt:lpstr>非全日制成绩公布!Print_Titles</vt:lpstr>
      <vt:lpstr>全日制成绩公布!Print_Titles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Lenovo</cp:lastModifiedBy>
  <cp:lastPrinted>2021-03-29T10:27:11Z</cp:lastPrinted>
  <dcterms:created xsi:type="dcterms:W3CDTF">2008-04-16T08:15:00Z</dcterms:created>
  <dcterms:modified xsi:type="dcterms:W3CDTF">2021-03-30T01:30:16Z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