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0420" activeTab="1"/>
  </bookViews>
  <sheets>
    <sheet name="全日制成绩公布" sheetId="1" r:id="rId1"/>
    <sheet name="非全日制成绩公布" sheetId="2" r:id="rId2"/>
  </sheets>
  <definedNames>
    <definedName name="_xlnm._FilterDatabase" localSheetId="0" hidden="1">全日制成绩公布!$K$1:$K$51</definedName>
    <definedName name="_xlnm.Print_Titles" localSheetId="1">非全日制成绩公布!$1:$4</definedName>
    <definedName name="_xlnm.Print_Titles" localSheetId="0">全日制成绩公布!$1:$4</definedName>
  </definedNames>
  <calcPr calcId="144525"/>
</workbook>
</file>

<file path=xl/calcChain.xml><?xml version="1.0" encoding="utf-8"?>
<calcChain xmlns="http://schemas.openxmlformats.org/spreadsheetml/2006/main">
  <c r="K36" i="1" l="1"/>
  <c r="L36" i="1" s="1"/>
  <c r="F36" i="1"/>
  <c r="K15" i="1"/>
  <c r="L15" i="1" s="1"/>
  <c r="F15" i="1"/>
  <c r="K47" i="1"/>
  <c r="L47" i="1" s="1"/>
  <c r="F47" i="1"/>
  <c r="K49" i="1"/>
  <c r="L49" i="1" s="1"/>
  <c r="F49" i="1"/>
  <c r="K40" i="1"/>
  <c r="L40" i="1" s="1"/>
  <c r="F40" i="1"/>
  <c r="K45" i="1"/>
  <c r="L45" i="1" s="1"/>
  <c r="F45" i="1"/>
  <c r="K32" i="1"/>
  <c r="L32" i="1" s="1"/>
  <c r="F32" i="1"/>
  <c r="K17" i="1"/>
  <c r="L17" i="1" s="1"/>
  <c r="F17" i="1"/>
  <c r="K14" i="1"/>
  <c r="L14" i="1" s="1"/>
  <c r="F14" i="1"/>
  <c r="K25" i="1"/>
  <c r="L25" i="1" s="1"/>
  <c r="F25" i="1"/>
  <c r="K19" i="1"/>
  <c r="L19" i="1" s="1"/>
  <c r="F19" i="1"/>
  <c r="K13" i="1"/>
  <c r="L13" i="1" s="1"/>
  <c r="F13" i="1"/>
  <c r="K24" i="1"/>
  <c r="L24" i="1" s="1"/>
  <c r="F24" i="1"/>
  <c r="K35" i="1"/>
  <c r="L35" i="1" s="1"/>
  <c r="F35" i="1"/>
  <c r="K30" i="1"/>
  <c r="L30" i="1" s="1"/>
  <c r="F30" i="1"/>
  <c r="K22" i="1"/>
  <c r="L22" i="1" s="1"/>
  <c r="F22" i="1"/>
  <c r="K26" i="1"/>
  <c r="L26" i="1" s="1"/>
  <c r="F26" i="1"/>
  <c r="K31" i="1"/>
  <c r="L31" i="1" s="1"/>
  <c r="F31" i="1"/>
  <c r="K28" i="1"/>
  <c r="L28" i="1" s="1"/>
  <c r="F28" i="1"/>
  <c r="K16" i="1"/>
  <c r="L16" i="1" s="1"/>
  <c r="F16" i="1"/>
  <c r="K38" i="1"/>
  <c r="L38" i="1" s="1"/>
  <c r="F38" i="1"/>
  <c r="K18" i="1"/>
  <c r="L18" i="1" s="1"/>
  <c r="F18" i="1"/>
  <c r="K21" i="1"/>
  <c r="L21" i="1" s="1"/>
  <c r="F21" i="1"/>
  <c r="K44" i="1"/>
  <c r="L44" i="1" s="1"/>
  <c r="F44" i="1"/>
  <c r="K41" i="1"/>
  <c r="L41" i="1" s="1"/>
  <c r="F41" i="1"/>
  <c r="K43" i="1"/>
  <c r="L43" i="1" s="1"/>
  <c r="F43" i="1"/>
  <c r="K48" i="1"/>
  <c r="L48" i="1" s="1"/>
  <c r="F48" i="1"/>
  <c r="K46" i="1"/>
  <c r="L46" i="1" s="1"/>
  <c r="F46" i="1"/>
  <c r="K37" i="1"/>
  <c r="L37" i="1" s="1"/>
  <c r="F37" i="1"/>
  <c r="K50" i="1"/>
  <c r="L50" i="1" s="1"/>
  <c r="F50" i="1"/>
  <c r="K42" i="1"/>
  <c r="L42" i="1" s="1"/>
  <c r="F42" i="1"/>
  <c r="K20" i="1"/>
  <c r="L20" i="1" s="1"/>
  <c r="F20" i="1"/>
  <c r="K29" i="1"/>
  <c r="L29" i="1" s="1"/>
  <c r="F29" i="1"/>
  <c r="K23" i="1"/>
  <c r="L23" i="1" s="1"/>
  <c r="F23" i="1"/>
  <c r="K33" i="1"/>
  <c r="L33" i="1" s="1"/>
  <c r="F33" i="1"/>
  <c r="K51" i="1"/>
  <c r="L51" i="1" s="1"/>
  <c r="F51" i="1"/>
  <c r="K39" i="1"/>
  <c r="L39" i="1" s="1"/>
  <c r="F39" i="1"/>
  <c r="K27" i="1"/>
  <c r="L27" i="1" s="1"/>
  <c r="F27" i="1"/>
  <c r="K34" i="1"/>
  <c r="L34" i="1" s="1"/>
  <c r="F34" i="1"/>
  <c r="M33" i="1" l="1"/>
  <c r="M21" i="1"/>
  <c r="M30" i="1"/>
  <c r="M32" i="1"/>
  <c r="M47" i="1"/>
  <c r="M34" i="1"/>
  <c r="M48" i="1"/>
  <c r="M19" i="1"/>
  <c r="M28" i="1"/>
  <c r="M42" i="1"/>
  <c r="M29" i="1"/>
  <c r="M41" i="1"/>
  <c r="M26" i="1"/>
  <c r="M14" i="1"/>
  <c r="M36" i="1"/>
  <c r="M51" i="1"/>
  <c r="M46" i="1"/>
  <c r="M44" i="1"/>
  <c r="M16" i="1"/>
  <c r="M22" i="1"/>
  <c r="M13" i="1"/>
  <c r="M17" i="1"/>
  <c r="M49" i="1"/>
  <c r="M39" i="1"/>
  <c r="M37" i="1"/>
  <c r="M38" i="1"/>
  <c r="M24" i="1"/>
  <c r="M40" i="1"/>
  <c r="M20" i="1"/>
  <c r="M27" i="1"/>
  <c r="M23" i="1"/>
  <c r="M50" i="1"/>
  <c r="M43" i="1"/>
  <c r="M18" i="1"/>
  <c r="M31" i="1"/>
  <c r="M35" i="1"/>
  <c r="M25" i="1"/>
  <c r="M45" i="1"/>
  <c r="M15" i="1"/>
  <c r="K8" i="2"/>
  <c r="K13" i="2"/>
  <c r="K9" i="1" l="1"/>
  <c r="L9" i="1" s="1"/>
  <c r="K10" i="1"/>
  <c r="L10" i="1" s="1"/>
  <c r="K8" i="1"/>
  <c r="L8" i="1" s="1"/>
  <c r="K14" i="2"/>
  <c r="L14" i="2" s="1"/>
  <c r="F14" i="2"/>
  <c r="K12" i="2"/>
  <c r="L12" i="2" s="1"/>
  <c r="F12" i="2"/>
  <c r="K9" i="2"/>
  <c r="L9" i="2" s="1"/>
  <c r="F9" i="2"/>
  <c r="K11" i="2"/>
  <c r="L11" i="2" s="1"/>
  <c r="F11" i="2"/>
  <c r="K7" i="2"/>
  <c r="L7" i="2" s="1"/>
  <c r="F7" i="2"/>
  <c r="K10" i="2"/>
  <c r="L10" i="2" s="1"/>
  <c r="F10" i="2"/>
  <c r="K15" i="2"/>
  <c r="L15" i="2" s="1"/>
  <c r="F15" i="2"/>
  <c r="K5" i="2"/>
  <c r="L5" i="2" s="1"/>
  <c r="F5" i="2"/>
  <c r="L13" i="2"/>
  <c r="F13" i="2"/>
  <c r="L8" i="2"/>
  <c r="F8" i="2"/>
  <c r="K6" i="2"/>
  <c r="L6" i="2" s="1"/>
  <c r="F6" i="2"/>
  <c r="K6" i="1"/>
  <c r="L6" i="1" s="1"/>
  <c r="F6" i="1"/>
  <c r="K11" i="1"/>
  <c r="L11" i="1" s="1"/>
  <c r="F11" i="1"/>
  <c r="K12" i="1"/>
  <c r="L12" i="1" s="1"/>
  <c r="F12" i="1"/>
  <c r="K5" i="1"/>
  <c r="L5" i="1" s="1"/>
  <c r="F5" i="1"/>
  <c r="F8" i="1"/>
  <c r="F9" i="1"/>
  <c r="F10" i="1"/>
  <c r="K7" i="1"/>
  <c r="L7" i="1" s="1"/>
  <c r="F7" i="1"/>
  <c r="M9" i="2" l="1"/>
  <c r="M15" i="2"/>
  <c r="M6" i="2"/>
  <c r="M8" i="1"/>
  <c r="M8" i="2"/>
  <c r="M12" i="2"/>
  <c r="M11" i="2"/>
  <c r="M10" i="2"/>
  <c r="M5" i="2"/>
  <c r="M5" i="1"/>
  <c r="M9" i="1"/>
  <c r="M7" i="1"/>
  <c r="M10" i="1"/>
  <c r="M12" i="1"/>
  <c r="M6" i="1"/>
  <c r="M11" i="1"/>
  <c r="M13" i="2"/>
  <c r="M7" i="2"/>
  <c r="M14" i="2"/>
</calcChain>
</file>

<file path=xl/sharedStrings.xml><?xml version="1.0" encoding="utf-8"?>
<sst xmlns="http://schemas.openxmlformats.org/spreadsheetml/2006/main" count="269" uniqueCount="144">
  <si>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</si>
  <si>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</si>
  <si>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</si>
  <si>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</si>
  <si>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</si>
  <si>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</si>
  <si>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</si>
  <si>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</si>
  <si>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</si>
  <si>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</si>
  <si>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</si>
  <si>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</si>
  <si>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</si>
  <si>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</si>
  <si>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</si>
  <si>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</si>
  <si>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考号</t>
  </si>
  <si>
    <t>备注</t>
  </si>
  <si>
    <t>复试成绩
总分</t>
  </si>
  <si>
    <t>李雪静</t>
  </si>
  <si>
    <t>柳雨</t>
  </si>
  <si>
    <t>王善鹏</t>
  </si>
  <si>
    <t>曹林</t>
  </si>
  <si>
    <t>杨恒倩</t>
  </si>
  <si>
    <t>杜一凡</t>
  </si>
  <si>
    <t>104352610000213</t>
  </si>
  <si>
    <t>104352610000228</t>
  </si>
  <si>
    <t>104352610000225</t>
  </si>
  <si>
    <t>104352610000224</t>
  </si>
  <si>
    <t>104352610000230</t>
  </si>
  <si>
    <t>104352610000209</t>
  </si>
  <si>
    <t>104352610000236</t>
  </si>
  <si>
    <t>104352610000208</t>
  </si>
  <si>
    <t>韩兴状</t>
    <phoneticPr fontId="7" type="noConversion"/>
  </si>
  <si>
    <t>姜越</t>
  </si>
  <si>
    <t>刘丹凤</t>
  </si>
  <si>
    <t>刘涛</t>
  </si>
  <si>
    <t>蔺凡</t>
  </si>
  <si>
    <t>杨国楷</t>
  </si>
  <si>
    <t>唐焕程</t>
  </si>
  <si>
    <t>由洪鸣</t>
  </si>
  <si>
    <t>赵星辰</t>
  </si>
  <si>
    <t>魏鑫</t>
  </si>
  <si>
    <t>朱厚信</t>
  </si>
  <si>
    <t>任学文</t>
    <phoneticPr fontId="7" type="noConversion"/>
  </si>
  <si>
    <t>104352610000919</t>
  </si>
  <si>
    <t>104352610000918</t>
  </si>
  <si>
    <t>104352610000914</t>
  </si>
  <si>
    <t>104352610000903</t>
  </si>
  <si>
    <t>104352610000892</t>
  </si>
  <si>
    <t>104352610000913</t>
  </si>
  <si>
    <t>104352610000904</t>
  </si>
  <si>
    <t>104352610000853</t>
  </si>
  <si>
    <t>104352610000928</t>
  </si>
  <si>
    <t>104352610000937</t>
  </si>
  <si>
    <t>104352610000876</t>
  </si>
  <si>
    <t>巩宇</t>
    <phoneticPr fontId="7" type="noConversion"/>
  </si>
  <si>
    <t>畜牧学</t>
    <phoneticPr fontId="7" type="noConversion"/>
  </si>
  <si>
    <t>徐东良</t>
  </si>
  <si>
    <t>104352610000886</t>
  </si>
  <si>
    <t>孙逢雪</t>
  </si>
  <si>
    <t>104352610000921</t>
  </si>
  <si>
    <t>刘禄威</t>
  </si>
  <si>
    <t>104352610000901</t>
  </si>
  <si>
    <t>朱硕</t>
  </si>
  <si>
    <t>104352610000890</t>
  </si>
  <si>
    <t>徐士博</t>
  </si>
  <si>
    <t>104352610000884</t>
  </si>
  <si>
    <t>艾明明</t>
  </si>
  <si>
    <t>104352610000931</t>
  </si>
  <si>
    <t>任启峰</t>
  </si>
  <si>
    <t>104352610000905</t>
  </si>
  <si>
    <t>曲治翰</t>
  </si>
  <si>
    <t>104352610000902</t>
  </si>
  <si>
    <t>齐英杰</t>
  </si>
  <si>
    <t>104352610000833</t>
  </si>
  <si>
    <t>赵连文</t>
  </si>
  <si>
    <t>104352610000885</t>
  </si>
  <si>
    <t>王子鹏</t>
  </si>
  <si>
    <t>104352610000858</t>
  </si>
  <si>
    <t>张伟</t>
  </si>
  <si>
    <t>104352610000939</t>
  </si>
  <si>
    <t>孙佳钰</t>
  </si>
  <si>
    <t>104352610000896</t>
  </si>
  <si>
    <t>王越</t>
  </si>
  <si>
    <t>104352610000926</t>
  </si>
  <si>
    <t>王子姣</t>
  </si>
  <si>
    <t>104352610000923</t>
  </si>
  <si>
    <t>胡肖</t>
  </si>
  <si>
    <t>104352610000929</t>
  </si>
  <si>
    <t>怀志芳</t>
  </si>
  <si>
    <t>104352610000881</t>
  </si>
  <si>
    <t>邢鑫</t>
  </si>
  <si>
    <t>104352610000917</t>
  </si>
  <si>
    <t>王念雪</t>
  </si>
  <si>
    <t>104352610000855</t>
  </si>
  <si>
    <t>赵宸溪</t>
  </si>
  <si>
    <t>104352610000889</t>
  </si>
  <si>
    <t>季彦君</t>
  </si>
  <si>
    <t>104352610000910</t>
  </si>
  <si>
    <t>鲁秀</t>
  </si>
  <si>
    <t>104352610000909</t>
  </si>
  <si>
    <t>赵峂</t>
  </si>
  <si>
    <t>104352610000915</t>
  </si>
  <si>
    <t>邹长志</t>
  </si>
  <si>
    <t>104352610000834</t>
  </si>
  <si>
    <t>任德明</t>
  </si>
  <si>
    <t>104352610000916</t>
  </si>
  <si>
    <t>宋策</t>
  </si>
  <si>
    <t>104352610000865</t>
  </si>
  <si>
    <t>徐蕾</t>
  </si>
  <si>
    <t>104352610000911</t>
  </si>
  <si>
    <t>张媛媛</t>
  </si>
  <si>
    <t>104352610000891</t>
  </si>
  <si>
    <t>王小龙</t>
  </si>
  <si>
    <t>104352610000927</t>
  </si>
  <si>
    <t>梅艳芳</t>
  </si>
  <si>
    <t>104352610000897</t>
  </si>
  <si>
    <t>王秀源</t>
  </si>
  <si>
    <t>104352610000920</t>
  </si>
  <si>
    <t>侯中一</t>
  </si>
  <si>
    <t>104352610000938</t>
  </si>
  <si>
    <t>门立林</t>
  </si>
  <si>
    <t>104352610000880</t>
  </si>
  <si>
    <t>李晨莹</t>
  </si>
  <si>
    <t>104352610000941</t>
  </si>
  <si>
    <t>张潇文</t>
  </si>
  <si>
    <t>104352610000906</t>
  </si>
  <si>
    <t>迟顺顺</t>
  </si>
  <si>
    <t>104352610000894</t>
  </si>
  <si>
    <t>于凤姣</t>
  </si>
  <si>
    <t>104352610000839</t>
  </si>
  <si>
    <t>谭绍兴</t>
  </si>
  <si>
    <t>104352610000907</t>
  </si>
  <si>
    <t>窦钰鹏</t>
  </si>
  <si>
    <t>104352610000895</t>
  </si>
  <si>
    <t>畜牧</t>
    <phoneticPr fontId="7" type="noConversion"/>
  </si>
  <si>
    <t>学院名称（盖章）：动物科技学院</t>
    <phoneticPr fontId="7" type="noConversion"/>
  </si>
  <si>
    <t>畜牧</t>
    <phoneticPr fontId="7" type="noConversion"/>
  </si>
  <si>
    <t>一志愿</t>
    <phoneticPr fontId="7" type="noConversion"/>
  </si>
  <si>
    <t>备注</t>
    <phoneticPr fontId="7" type="noConversion"/>
  </si>
  <si>
    <t>学院名称（盖章）：动物科技学院</t>
    <phoneticPr fontId="7" type="noConversion"/>
  </si>
  <si>
    <t>2022年青岛农业大学研究生招生复试录取成绩公布(全日制)--第一批次</t>
    <phoneticPr fontId="7" type="noConversion"/>
  </si>
  <si>
    <t>2022年青岛农业大学研究生招生复试录取成绩公布(非全日制)--第一批次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</si>
</sst>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2" sqref="A2:M2"/>
    </sheetView>
  </sheetViews>
  <sheetFormatPr defaultColWidth="7.58203125" defaultRowHeight="15"/>
  <cols>
    <col min="1" max="1" width="5.1640625" style="1" customWidth="1"/>
    <col min="2" max="2" width="6.83203125" style="1" customWidth="1"/>
    <col min="3" max="3" width="14.58203125" style="1" customWidth="1"/>
    <col min="4" max="4" width="15" style="1" customWidth="1"/>
    <col min="5" max="5" width="7.58203125" style="1" customWidth="1"/>
    <col min="6" max="6" width="8" style="1" customWidth="1"/>
    <col min="7" max="7" width="7.83203125" style="1" customWidth="1"/>
    <col min="8" max="8" width="6" style="1" customWidth="1"/>
    <col min="9" max="12" width="7.33203125" style="1" customWidth="1"/>
    <col min="13" max="16384" width="7.58203125" style="1"/>
  </cols>
  <sheetData>
    <row r="1" spans="1:14" ht="25.5" customHeight="1">
      <c r="A1" s="1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23.25" customHeight="1">
      <c r="A2" s="25" t="s">
        <v>141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s="9" customFormat="1" ht="21" customHeight="1">
      <c r="A3" s="17" t="s">
        <v>0</v>
      </c>
      <c r="B3" s="18" t="s">
        <v>1</v>
      </c>
      <c r="C3" s="18" t="s">
        <v>2</v>
      </c>
      <c r="D3" s="18" t="s">
        <v>3</v>
      </c>
      <c r="E3" s="15" t="s">
        <v>4</v>
      </c>
      <c r="F3" s="16"/>
      <c r="G3" s="15" t="s">
        <v>5</v>
      </c>
      <c r="H3" s="15"/>
      <c r="I3" s="15"/>
      <c r="J3" s="15"/>
      <c r="K3" s="15"/>
      <c r="L3" s="15"/>
      <c r="M3" s="18" t="s">
        <v>6</v>
      </c>
      <c r="N3" s="13" t="s">
        <v>140</v>
      </c>
    </row>
    <row r="4" spans="1:14" ht="26" customHeight="1">
      <c r="A4" s="17"/>
      <c r="B4" s="19"/>
      <c r="C4" s="19"/>
      <c r="D4" s="19"/>
      <c r="E4" s="7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8" t="s">
        <v>14</v>
      </c>
      <c r="M4" s="19"/>
      <c r="N4" s="13"/>
    </row>
    <row r="5" spans="1:14" ht="20" customHeight="1">
      <c r="A5" s="4">
        <v>1</v>
      </c>
      <c r="B5" s="7" t="s">
        <v>22</v>
      </c>
      <c r="C5" s="5" t="s">
        <v>29</v>
      </c>
      <c r="D5" s="7" t="s">
        <v>57</v>
      </c>
      <c r="E5" s="7">
        <v>386</v>
      </c>
      <c r="F5" s="11">
        <f t="shared" ref="F5:F51" si="0">E5/5*0.7</f>
        <v>54.04</v>
      </c>
      <c r="G5" s="7">
        <v>20.14</v>
      </c>
      <c r="H5" s="7">
        <v>47.86</v>
      </c>
      <c r="I5" s="7">
        <v>3.5</v>
      </c>
      <c r="J5" s="7">
        <v>3.5</v>
      </c>
      <c r="K5" s="11">
        <f t="shared" ref="K5:K51" si="1">G5+H5+I5+J5</f>
        <v>75</v>
      </c>
      <c r="L5" s="11">
        <f t="shared" ref="L5:L51" si="2">K5*0.3</f>
        <v>22.5</v>
      </c>
      <c r="M5" s="11">
        <f t="shared" ref="M5:M51" si="3">F5+L5</f>
        <v>76.539999999999992</v>
      </c>
      <c r="N5" s="11" t="s">
        <v>139</v>
      </c>
    </row>
    <row r="6" spans="1:14" ht="20" customHeight="1">
      <c r="A6" s="4">
        <v>2</v>
      </c>
      <c r="B6" s="7" t="s">
        <v>33</v>
      </c>
      <c r="C6" s="5" t="s">
        <v>32</v>
      </c>
      <c r="D6" s="7" t="s">
        <v>57</v>
      </c>
      <c r="E6" s="7">
        <v>368</v>
      </c>
      <c r="F6" s="11">
        <f t="shared" si="0"/>
        <v>51.519999999999996</v>
      </c>
      <c r="G6" s="7">
        <v>20.29</v>
      </c>
      <c r="H6" s="7">
        <v>47.71</v>
      </c>
      <c r="I6" s="7">
        <v>2.93</v>
      </c>
      <c r="J6" s="7">
        <v>3.14</v>
      </c>
      <c r="K6" s="11">
        <f t="shared" si="1"/>
        <v>74.070000000000007</v>
      </c>
      <c r="L6" s="11">
        <f t="shared" si="2"/>
        <v>22.221</v>
      </c>
      <c r="M6" s="11">
        <f t="shared" si="3"/>
        <v>73.741</v>
      </c>
      <c r="N6" s="11" t="s">
        <v>139</v>
      </c>
    </row>
    <row r="7" spans="1:14" ht="20" customHeight="1">
      <c r="A7" s="4">
        <v>3</v>
      </c>
      <c r="B7" s="7" t="s">
        <v>19</v>
      </c>
      <c r="C7" s="5" t="s">
        <v>25</v>
      </c>
      <c r="D7" s="7" t="s">
        <v>57</v>
      </c>
      <c r="E7" s="7">
        <v>364</v>
      </c>
      <c r="F7" s="11">
        <f t="shared" si="0"/>
        <v>50.959999999999994</v>
      </c>
      <c r="G7" s="7">
        <v>18.71</v>
      </c>
      <c r="H7" s="7">
        <v>48</v>
      </c>
      <c r="I7" s="7">
        <v>4.57</v>
      </c>
      <c r="J7" s="7">
        <v>4.57</v>
      </c>
      <c r="K7" s="11">
        <f t="shared" si="1"/>
        <v>75.849999999999994</v>
      </c>
      <c r="L7" s="11">
        <f t="shared" si="2"/>
        <v>22.754999999999999</v>
      </c>
      <c r="M7" s="11">
        <f t="shared" si="3"/>
        <v>73.714999999999989</v>
      </c>
      <c r="N7" s="11" t="s">
        <v>139</v>
      </c>
    </row>
    <row r="8" spans="1:14" ht="20" customHeight="1">
      <c r="A8" s="4">
        <v>4</v>
      </c>
      <c r="B8" s="7" t="s">
        <v>21</v>
      </c>
      <c r="C8" s="5" t="s">
        <v>28</v>
      </c>
      <c r="D8" s="7" t="s">
        <v>57</v>
      </c>
      <c r="E8" s="7">
        <v>342</v>
      </c>
      <c r="F8" s="11">
        <f t="shared" si="0"/>
        <v>47.88</v>
      </c>
      <c r="G8" s="7">
        <v>23</v>
      </c>
      <c r="H8" s="7">
        <v>53.29</v>
      </c>
      <c r="I8" s="7">
        <v>2.57</v>
      </c>
      <c r="J8" s="7">
        <v>2.86</v>
      </c>
      <c r="K8" s="11">
        <f t="shared" si="1"/>
        <v>81.719999999999985</v>
      </c>
      <c r="L8" s="11">
        <f t="shared" si="2"/>
        <v>24.515999999999995</v>
      </c>
      <c r="M8" s="11">
        <f t="shared" si="3"/>
        <v>72.396000000000001</v>
      </c>
      <c r="N8" s="11" t="s">
        <v>139</v>
      </c>
    </row>
    <row r="9" spans="1:14" ht="20" customHeight="1">
      <c r="A9" s="4">
        <v>5</v>
      </c>
      <c r="B9" s="7" t="s">
        <v>20</v>
      </c>
      <c r="C9" s="5" t="s">
        <v>27</v>
      </c>
      <c r="D9" s="7" t="s">
        <v>57</v>
      </c>
      <c r="E9" s="7">
        <v>283</v>
      </c>
      <c r="F9" s="11">
        <f t="shared" si="0"/>
        <v>39.619999999999997</v>
      </c>
      <c r="G9" s="7">
        <v>28</v>
      </c>
      <c r="H9" s="7">
        <v>48.29</v>
      </c>
      <c r="I9" s="7">
        <v>3.36</v>
      </c>
      <c r="J9" s="7">
        <v>4.21</v>
      </c>
      <c r="K9" s="11">
        <f t="shared" si="1"/>
        <v>83.859999999999985</v>
      </c>
      <c r="L9" s="11">
        <f t="shared" si="2"/>
        <v>25.157999999999994</v>
      </c>
      <c r="M9" s="11">
        <f t="shared" si="3"/>
        <v>64.777999999999992</v>
      </c>
      <c r="N9" s="11" t="s">
        <v>139</v>
      </c>
    </row>
    <row r="10" spans="1:14" ht="20" customHeight="1">
      <c r="A10" s="4">
        <v>6</v>
      </c>
      <c r="B10" s="7" t="s">
        <v>56</v>
      </c>
      <c r="C10" s="5" t="s">
        <v>26</v>
      </c>
      <c r="D10" s="7" t="s">
        <v>57</v>
      </c>
      <c r="E10" s="7">
        <v>294</v>
      </c>
      <c r="F10" s="11">
        <f t="shared" si="0"/>
        <v>41.16</v>
      </c>
      <c r="G10" s="7">
        <v>20.14</v>
      </c>
      <c r="H10" s="7">
        <v>50.43</v>
      </c>
      <c r="I10" s="7">
        <v>3.64</v>
      </c>
      <c r="J10" s="7">
        <v>3.93</v>
      </c>
      <c r="K10" s="11">
        <f t="shared" si="1"/>
        <v>78.14</v>
      </c>
      <c r="L10" s="11">
        <f t="shared" si="2"/>
        <v>23.442</v>
      </c>
      <c r="M10" s="11">
        <f t="shared" si="3"/>
        <v>64.602000000000004</v>
      </c>
      <c r="N10" s="11" t="s">
        <v>139</v>
      </c>
    </row>
    <row r="11" spans="1:14" ht="20" customHeight="1">
      <c r="A11" s="4">
        <v>7</v>
      </c>
      <c r="B11" s="7" t="s">
        <v>24</v>
      </c>
      <c r="C11" s="5" t="s">
        <v>31</v>
      </c>
      <c r="D11" s="7" t="s">
        <v>57</v>
      </c>
      <c r="E11" s="7">
        <v>265</v>
      </c>
      <c r="F11" s="11">
        <f t="shared" si="0"/>
        <v>37.099999999999994</v>
      </c>
      <c r="G11" s="7">
        <v>25</v>
      </c>
      <c r="H11" s="7">
        <v>51.14</v>
      </c>
      <c r="I11" s="7">
        <v>3.21</v>
      </c>
      <c r="J11" s="7">
        <v>3.79</v>
      </c>
      <c r="K11" s="11">
        <f t="shared" si="1"/>
        <v>83.14</v>
      </c>
      <c r="L11" s="11">
        <f t="shared" si="2"/>
        <v>24.942</v>
      </c>
      <c r="M11" s="11">
        <f t="shared" si="3"/>
        <v>62.041999999999994</v>
      </c>
      <c r="N11" s="11" t="s">
        <v>139</v>
      </c>
    </row>
    <row r="12" spans="1:14" ht="20" customHeight="1">
      <c r="A12" s="4">
        <v>8</v>
      </c>
      <c r="B12" s="7" t="s">
        <v>23</v>
      </c>
      <c r="C12" s="5" t="s">
        <v>30</v>
      </c>
      <c r="D12" s="7" t="s">
        <v>57</v>
      </c>
      <c r="E12" s="7">
        <v>263</v>
      </c>
      <c r="F12" s="11">
        <f t="shared" si="0"/>
        <v>36.82</v>
      </c>
      <c r="G12" s="7">
        <v>26.43</v>
      </c>
      <c r="H12" s="7">
        <v>49.71</v>
      </c>
      <c r="I12" s="7">
        <v>3.79</v>
      </c>
      <c r="J12" s="7">
        <v>4.07</v>
      </c>
      <c r="K12" s="11">
        <f t="shared" si="1"/>
        <v>84</v>
      </c>
      <c r="L12" s="11">
        <f t="shared" si="2"/>
        <v>25.2</v>
      </c>
      <c r="M12" s="11">
        <f t="shared" si="3"/>
        <v>62.019999999999996</v>
      </c>
      <c r="N12" s="11" t="s">
        <v>139</v>
      </c>
    </row>
    <row r="13" spans="1:14" ht="20" customHeight="1">
      <c r="A13" s="4">
        <v>9</v>
      </c>
      <c r="B13" s="7" t="s">
        <v>112</v>
      </c>
      <c r="C13" s="5" t="s">
        <v>113</v>
      </c>
      <c r="D13" s="7" t="s">
        <v>138</v>
      </c>
      <c r="E13" s="7">
        <v>392</v>
      </c>
      <c r="F13" s="11">
        <f t="shared" si="0"/>
        <v>54.88</v>
      </c>
      <c r="G13" s="7">
        <v>26.86</v>
      </c>
      <c r="H13" s="7">
        <v>55.57</v>
      </c>
      <c r="I13" s="7">
        <v>4.21</v>
      </c>
      <c r="J13" s="7">
        <v>4.21</v>
      </c>
      <c r="K13" s="11">
        <f t="shared" si="1"/>
        <v>90.85</v>
      </c>
      <c r="L13" s="11">
        <f t="shared" si="2"/>
        <v>27.254999999999999</v>
      </c>
      <c r="M13" s="11">
        <f t="shared" si="3"/>
        <v>82.135000000000005</v>
      </c>
      <c r="N13" s="11" t="s">
        <v>139</v>
      </c>
    </row>
    <row r="14" spans="1:14" ht="20" customHeight="1">
      <c r="A14" s="4">
        <v>10</v>
      </c>
      <c r="B14" s="7" t="s">
        <v>118</v>
      </c>
      <c r="C14" s="5" t="s">
        <v>119</v>
      </c>
      <c r="D14" s="7" t="s">
        <v>138</v>
      </c>
      <c r="E14" s="7">
        <v>391</v>
      </c>
      <c r="F14" s="11">
        <f t="shared" si="0"/>
        <v>54.74</v>
      </c>
      <c r="G14" s="7">
        <v>24</v>
      </c>
      <c r="H14" s="7">
        <v>50.43</v>
      </c>
      <c r="I14" s="7">
        <v>3.93</v>
      </c>
      <c r="J14" s="7">
        <v>4.21</v>
      </c>
      <c r="K14" s="11">
        <f t="shared" si="1"/>
        <v>82.570000000000007</v>
      </c>
      <c r="L14" s="11">
        <f t="shared" si="2"/>
        <v>24.771000000000001</v>
      </c>
      <c r="M14" s="11">
        <f t="shared" si="3"/>
        <v>79.510999999999996</v>
      </c>
      <c r="N14" s="11" t="s">
        <v>139</v>
      </c>
    </row>
    <row r="15" spans="1:14" ht="20" customHeight="1">
      <c r="A15" s="4">
        <v>11</v>
      </c>
      <c r="B15" s="7" t="s">
        <v>132</v>
      </c>
      <c r="C15" s="5" t="s">
        <v>133</v>
      </c>
      <c r="D15" s="7" t="s">
        <v>138</v>
      </c>
      <c r="E15" s="7">
        <v>369</v>
      </c>
      <c r="F15" s="11">
        <f t="shared" si="0"/>
        <v>51.66</v>
      </c>
      <c r="G15" s="7">
        <v>23</v>
      </c>
      <c r="H15" s="7">
        <v>53.86</v>
      </c>
      <c r="I15" s="7">
        <v>2.71</v>
      </c>
      <c r="J15" s="7">
        <v>2.86</v>
      </c>
      <c r="K15" s="11">
        <f t="shared" si="1"/>
        <v>82.429999999999993</v>
      </c>
      <c r="L15" s="11">
        <f t="shared" si="2"/>
        <v>24.728999999999996</v>
      </c>
      <c r="M15" s="11">
        <f t="shared" si="3"/>
        <v>76.388999999999996</v>
      </c>
      <c r="N15" s="11" t="s">
        <v>139</v>
      </c>
    </row>
    <row r="16" spans="1:14" ht="20" customHeight="1">
      <c r="A16" s="4">
        <v>12</v>
      </c>
      <c r="B16" s="7" t="s">
        <v>96</v>
      </c>
      <c r="C16" s="5" t="s">
        <v>97</v>
      </c>
      <c r="D16" s="7" t="s">
        <v>138</v>
      </c>
      <c r="E16" s="7">
        <v>367</v>
      </c>
      <c r="F16" s="11">
        <f t="shared" si="0"/>
        <v>51.38</v>
      </c>
      <c r="G16" s="7">
        <v>23.43</v>
      </c>
      <c r="H16" s="7">
        <v>51</v>
      </c>
      <c r="I16" s="7">
        <v>4.29</v>
      </c>
      <c r="J16" s="7">
        <v>3.79</v>
      </c>
      <c r="K16" s="11">
        <f t="shared" si="1"/>
        <v>82.510000000000019</v>
      </c>
      <c r="L16" s="11">
        <f t="shared" si="2"/>
        <v>24.753000000000004</v>
      </c>
      <c r="M16" s="11">
        <f t="shared" si="3"/>
        <v>76.13300000000001</v>
      </c>
      <c r="N16" s="11" t="s">
        <v>139</v>
      </c>
    </row>
    <row r="17" spans="1:14" ht="20" customHeight="1">
      <c r="A17" s="4">
        <v>13</v>
      </c>
      <c r="B17" s="7" t="s">
        <v>120</v>
      </c>
      <c r="C17" s="5" t="s">
        <v>121</v>
      </c>
      <c r="D17" s="7" t="s">
        <v>138</v>
      </c>
      <c r="E17" s="7">
        <v>363</v>
      </c>
      <c r="F17" s="11">
        <f t="shared" si="0"/>
        <v>50.819999999999993</v>
      </c>
      <c r="G17" s="7">
        <v>22.86</v>
      </c>
      <c r="H17" s="7">
        <v>52.14</v>
      </c>
      <c r="I17" s="7">
        <v>4</v>
      </c>
      <c r="J17" s="7">
        <v>4.43</v>
      </c>
      <c r="K17" s="11">
        <f t="shared" si="1"/>
        <v>83.43</v>
      </c>
      <c r="L17" s="11">
        <f t="shared" si="2"/>
        <v>25.029</v>
      </c>
      <c r="M17" s="11">
        <f t="shared" si="3"/>
        <v>75.84899999999999</v>
      </c>
      <c r="N17" s="11" t="s">
        <v>139</v>
      </c>
    </row>
    <row r="18" spans="1:14" ht="20" customHeight="1">
      <c r="A18" s="4">
        <v>14</v>
      </c>
      <c r="B18" s="7" t="s">
        <v>92</v>
      </c>
      <c r="C18" s="5" t="s">
        <v>93</v>
      </c>
      <c r="D18" s="7" t="s">
        <v>138</v>
      </c>
      <c r="E18" s="7">
        <v>364</v>
      </c>
      <c r="F18" s="11">
        <f t="shared" si="0"/>
        <v>50.959999999999994</v>
      </c>
      <c r="G18" s="7">
        <v>22.86</v>
      </c>
      <c r="H18" s="7">
        <v>49.14</v>
      </c>
      <c r="I18" s="7">
        <v>4.29</v>
      </c>
      <c r="J18" s="7">
        <v>4.5</v>
      </c>
      <c r="K18" s="11">
        <f t="shared" si="1"/>
        <v>80.790000000000006</v>
      </c>
      <c r="L18" s="11">
        <f t="shared" si="2"/>
        <v>24.237000000000002</v>
      </c>
      <c r="M18" s="11">
        <f t="shared" si="3"/>
        <v>75.197000000000003</v>
      </c>
      <c r="N18" s="11" t="s">
        <v>139</v>
      </c>
    </row>
    <row r="19" spans="1:14" ht="20" customHeight="1">
      <c r="A19" s="4">
        <v>15</v>
      </c>
      <c r="B19" s="7" t="s">
        <v>114</v>
      </c>
      <c r="C19" s="5" t="s">
        <v>115</v>
      </c>
      <c r="D19" s="7" t="s">
        <v>138</v>
      </c>
      <c r="E19" s="7">
        <v>360</v>
      </c>
      <c r="F19" s="11">
        <f t="shared" si="0"/>
        <v>50.4</v>
      </c>
      <c r="G19" s="7">
        <v>24.71</v>
      </c>
      <c r="H19" s="7">
        <v>49.57</v>
      </c>
      <c r="I19" s="7">
        <v>4.21</v>
      </c>
      <c r="J19" s="7">
        <v>3.86</v>
      </c>
      <c r="K19" s="11">
        <f t="shared" si="1"/>
        <v>82.35</v>
      </c>
      <c r="L19" s="11">
        <f t="shared" si="2"/>
        <v>24.704999999999998</v>
      </c>
      <c r="M19" s="11">
        <f t="shared" si="3"/>
        <v>75.10499999999999</v>
      </c>
      <c r="N19" s="11" t="s">
        <v>139</v>
      </c>
    </row>
    <row r="20" spans="1:14" ht="20" customHeight="1">
      <c r="A20" s="4">
        <v>16</v>
      </c>
      <c r="B20" s="7" t="s">
        <v>72</v>
      </c>
      <c r="C20" s="5" t="s">
        <v>73</v>
      </c>
      <c r="D20" s="7" t="s">
        <v>138</v>
      </c>
      <c r="E20" s="7">
        <v>341</v>
      </c>
      <c r="F20" s="11">
        <f t="shared" si="0"/>
        <v>47.74</v>
      </c>
      <c r="G20" s="7">
        <v>24.14</v>
      </c>
      <c r="H20" s="7">
        <v>50.14</v>
      </c>
      <c r="I20" s="7">
        <v>4.07</v>
      </c>
      <c r="J20" s="7">
        <v>4.29</v>
      </c>
      <c r="K20" s="11">
        <f t="shared" si="1"/>
        <v>82.64</v>
      </c>
      <c r="L20" s="11">
        <f t="shared" si="2"/>
        <v>24.791999999999998</v>
      </c>
      <c r="M20" s="11">
        <f t="shared" si="3"/>
        <v>72.531999999999996</v>
      </c>
      <c r="N20" s="11" t="s">
        <v>139</v>
      </c>
    </row>
    <row r="21" spans="1:14" ht="20" customHeight="1">
      <c r="A21" s="4">
        <v>17</v>
      </c>
      <c r="B21" s="7" t="s">
        <v>90</v>
      </c>
      <c r="C21" s="5" t="s">
        <v>91</v>
      </c>
      <c r="D21" s="7" t="s">
        <v>138</v>
      </c>
      <c r="E21" s="7">
        <v>352</v>
      </c>
      <c r="F21" s="11">
        <f t="shared" si="0"/>
        <v>49.28</v>
      </c>
      <c r="G21" s="7">
        <v>18.86</v>
      </c>
      <c r="H21" s="7">
        <v>49.43</v>
      </c>
      <c r="I21" s="7">
        <v>4.29</v>
      </c>
      <c r="J21" s="7">
        <v>4.57</v>
      </c>
      <c r="K21" s="11">
        <f t="shared" si="1"/>
        <v>77.150000000000006</v>
      </c>
      <c r="L21" s="11">
        <f t="shared" si="2"/>
        <v>23.145</v>
      </c>
      <c r="M21" s="11">
        <f t="shared" si="3"/>
        <v>72.424999999999997</v>
      </c>
      <c r="N21" s="11" t="s">
        <v>139</v>
      </c>
    </row>
    <row r="22" spans="1:14" ht="20" customHeight="1">
      <c r="A22" s="4">
        <v>18</v>
      </c>
      <c r="B22" s="7" t="s">
        <v>104</v>
      </c>
      <c r="C22" s="5" t="s">
        <v>105</v>
      </c>
      <c r="D22" s="7" t="s">
        <v>138</v>
      </c>
      <c r="E22" s="7">
        <v>331</v>
      </c>
      <c r="F22" s="11">
        <f t="shared" si="0"/>
        <v>46.339999999999996</v>
      </c>
      <c r="G22" s="7">
        <v>25.57</v>
      </c>
      <c r="H22" s="7">
        <v>51.71</v>
      </c>
      <c r="I22" s="7">
        <v>4.21</v>
      </c>
      <c r="J22" s="7">
        <v>4.5</v>
      </c>
      <c r="K22" s="11">
        <f t="shared" si="1"/>
        <v>85.99</v>
      </c>
      <c r="L22" s="11">
        <f t="shared" si="2"/>
        <v>25.796999999999997</v>
      </c>
      <c r="M22" s="11">
        <f t="shared" si="3"/>
        <v>72.137</v>
      </c>
      <c r="N22" s="11" t="s">
        <v>139</v>
      </c>
    </row>
    <row r="23" spans="1:14" ht="20" customHeight="1">
      <c r="A23" s="4">
        <v>19</v>
      </c>
      <c r="B23" s="7" t="s">
        <v>68</v>
      </c>
      <c r="C23" s="5" t="s">
        <v>69</v>
      </c>
      <c r="D23" s="7" t="s">
        <v>138</v>
      </c>
      <c r="E23" s="7">
        <v>334</v>
      </c>
      <c r="F23" s="11">
        <f t="shared" si="0"/>
        <v>46.76</v>
      </c>
      <c r="G23" s="7">
        <v>25</v>
      </c>
      <c r="H23" s="7">
        <v>51.29</v>
      </c>
      <c r="I23" s="7">
        <v>3.43</v>
      </c>
      <c r="J23" s="7">
        <v>4.29</v>
      </c>
      <c r="K23" s="11">
        <f t="shared" si="1"/>
        <v>84.01</v>
      </c>
      <c r="L23" s="11">
        <f t="shared" si="2"/>
        <v>25.202999999999999</v>
      </c>
      <c r="M23" s="11">
        <f t="shared" si="3"/>
        <v>71.962999999999994</v>
      </c>
      <c r="N23" s="11" t="s">
        <v>139</v>
      </c>
    </row>
    <row r="24" spans="1:14" ht="20" customHeight="1">
      <c r="A24" s="4">
        <v>20</v>
      </c>
      <c r="B24" s="7" t="s">
        <v>110</v>
      </c>
      <c r="C24" s="5" t="s">
        <v>111</v>
      </c>
      <c r="D24" s="7" t="s">
        <v>138</v>
      </c>
      <c r="E24" s="7">
        <v>329</v>
      </c>
      <c r="F24" s="11">
        <f t="shared" si="0"/>
        <v>46.059999999999995</v>
      </c>
      <c r="G24" s="7">
        <v>25.43</v>
      </c>
      <c r="H24" s="7">
        <v>52.43</v>
      </c>
      <c r="I24" s="7">
        <v>4.07</v>
      </c>
      <c r="J24" s="7">
        <v>4.29</v>
      </c>
      <c r="K24" s="11">
        <f t="shared" si="1"/>
        <v>86.220000000000013</v>
      </c>
      <c r="L24" s="11">
        <f t="shared" si="2"/>
        <v>25.866000000000003</v>
      </c>
      <c r="M24" s="11">
        <f t="shared" si="3"/>
        <v>71.926000000000002</v>
      </c>
      <c r="N24" s="11" t="s">
        <v>139</v>
      </c>
    </row>
    <row r="25" spans="1:14" ht="20" customHeight="1">
      <c r="A25" s="4">
        <v>21</v>
      </c>
      <c r="B25" s="7" t="s">
        <v>116</v>
      </c>
      <c r="C25" s="5" t="s">
        <v>117</v>
      </c>
      <c r="D25" s="7" t="s">
        <v>138</v>
      </c>
      <c r="E25" s="7">
        <v>324</v>
      </c>
      <c r="F25" s="11">
        <f t="shared" si="0"/>
        <v>45.359999999999992</v>
      </c>
      <c r="G25" s="7">
        <v>24.86</v>
      </c>
      <c r="H25" s="7">
        <v>51.71</v>
      </c>
      <c r="I25" s="7">
        <v>3.43</v>
      </c>
      <c r="J25" s="7">
        <v>3.86</v>
      </c>
      <c r="K25" s="11">
        <f t="shared" si="1"/>
        <v>83.86</v>
      </c>
      <c r="L25" s="11">
        <f t="shared" si="2"/>
        <v>25.157999999999998</v>
      </c>
      <c r="M25" s="11">
        <f t="shared" si="3"/>
        <v>70.517999999999986</v>
      </c>
      <c r="N25" s="11" t="s">
        <v>139</v>
      </c>
    </row>
    <row r="26" spans="1:14" ht="20" customHeight="1">
      <c r="A26" s="4">
        <v>22</v>
      </c>
      <c r="B26" s="7" t="s">
        <v>102</v>
      </c>
      <c r="C26" s="5" t="s">
        <v>103</v>
      </c>
      <c r="D26" s="7" t="s">
        <v>138</v>
      </c>
      <c r="E26" s="7">
        <v>343</v>
      </c>
      <c r="F26" s="11">
        <f t="shared" si="0"/>
        <v>48.019999999999996</v>
      </c>
      <c r="G26" s="7">
        <v>16</v>
      </c>
      <c r="H26" s="7">
        <v>47.86</v>
      </c>
      <c r="I26" s="7">
        <v>3.71</v>
      </c>
      <c r="J26" s="7">
        <v>4</v>
      </c>
      <c r="K26" s="11">
        <f t="shared" si="1"/>
        <v>71.569999999999993</v>
      </c>
      <c r="L26" s="11">
        <f t="shared" si="2"/>
        <v>21.470999999999997</v>
      </c>
      <c r="M26" s="11">
        <f t="shared" si="3"/>
        <v>69.490999999999985</v>
      </c>
      <c r="N26" s="11" t="s">
        <v>139</v>
      </c>
    </row>
    <row r="27" spans="1:14" ht="20" customHeight="1">
      <c r="A27" s="4">
        <v>23</v>
      </c>
      <c r="B27" s="7" t="s">
        <v>60</v>
      </c>
      <c r="C27" s="5" t="s">
        <v>61</v>
      </c>
      <c r="D27" s="7" t="s">
        <v>138</v>
      </c>
      <c r="E27" s="7">
        <v>321</v>
      </c>
      <c r="F27" s="11">
        <f t="shared" si="0"/>
        <v>44.94</v>
      </c>
      <c r="G27" s="7">
        <v>24.57</v>
      </c>
      <c r="H27" s="7">
        <v>51.29</v>
      </c>
      <c r="I27" s="7">
        <v>2.5</v>
      </c>
      <c r="J27" s="7">
        <v>2.64</v>
      </c>
      <c r="K27" s="11">
        <f t="shared" si="1"/>
        <v>81</v>
      </c>
      <c r="L27" s="11">
        <f t="shared" si="2"/>
        <v>24.3</v>
      </c>
      <c r="M27" s="11">
        <f t="shared" si="3"/>
        <v>69.239999999999995</v>
      </c>
      <c r="N27" s="11" t="s">
        <v>139</v>
      </c>
    </row>
    <row r="28" spans="1:14" ht="20" customHeight="1">
      <c r="A28" s="4">
        <v>24</v>
      </c>
      <c r="B28" s="7" t="s">
        <v>98</v>
      </c>
      <c r="C28" s="5" t="s">
        <v>99</v>
      </c>
      <c r="D28" s="7" t="s">
        <v>138</v>
      </c>
      <c r="E28" s="7">
        <v>307</v>
      </c>
      <c r="F28" s="11">
        <f t="shared" si="0"/>
        <v>42.98</v>
      </c>
      <c r="G28" s="7">
        <v>25.43</v>
      </c>
      <c r="H28" s="7">
        <v>51.29</v>
      </c>
      <c r="I28" s="7">
        <v>4.79</v>
      </c>
      <c r="J28" s="7">
        <v>4.93</v>
      </c>
      <c r="K28" s="11">
        <f t="shared" si="1"/>
        <v>86.44</v>
      </c>
      <c r="L28" s="11">
        <f t="shared" si="2"/>
        <v>25.931999999999999</v>
      </c>
      <c r="M28" s="11">
        <f t="shared" si="3"/>
        <v>68.911999999999992</v>
      </c>
      <c r="N28" s="11" t="s">
        <v>139</v>
      </c>
    </row>
    <row r="29" spans="1:14" ht="20" customHeight="1">
      <c r="A29" s="4">
        <v>25</v>
      </c>
      <c r="B29" s="7" t="s">
        <v>70</v>
      </c>
      <c r="C29" s="5" t="s">
        <v>71</v>
      </c>
      <c r="D29" s="7" t="s">
        <v>138</v>
      </c>
      <c r="E29" s="7">
        <v>303</v>
      </c>
      <c r="F29" s="11">
        <f t="shared" si="0"/>
        <v>42.42</v>
      </c>
      <c r="G29" s="7">
        <v>25.43</v>
      </c>
      <c r="H29" s="7">
        <v>53</v>
      </c>
      <c r="I29" s="7">
        <v>4.29</v>
      </c>
      <c r="J29" s="7">
        <v>4.57</v>
      </c>
      <c r="K29" s="11">
        <f t="shared" si="1"/>
        <v>87.29000000000002</v>
      </c>
      <c r="L29" s="11">
        <f t="shared" si="2"/>
        <v>26.187000000000005</v>
      </c>
      <c r="M29" s="11">
        <f t="shared" si="3"/>
        <v>68.606999999999999</v>
      </c>
      <c r="N29" s="11" t="s">
        <v>139</v>
      </c>
    </row>
    <row r="30" spans="1:14" ht="20" customHeight="1">
      <c r="A30" s="4">
        <v>26</v>
      </c>
      <c r="B30" s="7" t="s">
        <v>106</v>
      </c>
      <c r="C30" s="5" t="s">
        <v>107</v>
      </c>
      <c r="D30" s="7" t="s">
        <v>138</v>
      </c>
      <c r="E30" s="7">
        <v>301</v>
      </c>
      <c r="F30" s="11">
        <f t="shared" si="0"/>
        <v>42.14</v>
      </c>
      <c r="G30" s="7">
        <v>26</v>
      </c>
      <c r="H30" s="7">
        <v>53.43</v>
      </c>
      <c r="I30" s="7">
        <v>3.36</v>
      </c>
      <c r="J30" s="7">
        <v>3.79</v>
      </c>
      <c r="K30" s="11">
        <f t="shared" si="1"/>
        <v>86.580000000000013</v>
      </c>
      <c r="L30" s="11">
        <f t="shared" si="2"/>
        <v>25.974000000000004</v>
      </c>
      <c r="M30" s="11">
        <f t="shared" si="3"/>
        <v>68.114000000000004</v>
      </c>
      <c r="N30" s="11" t="s">
        <v>139</v>
      </c>
    </row>
    <row r="31" spans="1:14" ht="20" customHeight="1">
      <c r="A31" s="4">
        <v>27</v>
      </c>
      <c r="B31" s="7" t="s">
        <v>100</v>
      </c>
      <c r="C31" s="5" t="s">
        <v>101</v>
      </c>
      <c r="D31" s="7" t="s">
        <v>138</v>
      </c>
      <c r="E31" s="7">
        <v>318</v>
      </c>
      <c r="F31" s="11">
        <f t="shared" si="0"/>
        <v>44.519999999999996</v>
      </c>
      <c r="G31" s="7">
        <v>21.43</v>
      </c>
      <c r="H31" s="7">
        <v>47.71</v>
      </c>
      <c r="I31" s="7">
        <v>4.6399999999999997</v>
      </c>
      <c r="J31" s="7">
        <v>4.57</v>
      </c>
      <c r="K31" s="11">
        <f t="shared" si="1"/>
        <v>78.349999999999994</v>
      </c>
      <c r="L31" s="11">
        <f t="shared" si="2"/>
        <v>23.504999999999999</v>
      </c>
      <c r="M31" s="11">
        <f t="shared" si="3"/>
        <v>68.024999999999991</v>
      </c>
      <c r="N31" s="11" t="s">
        <v>139</v>
      </c>
    </row>
    <row r="32" spans="1:14" ht="20" customHeight="1">
      <c r="A32" s="4">
        <v>28</v>
      </c>
      <c r="B32" s="7" t="s">
        <v>122</v>
      </c>
      <c r="C32" s="5" t="s">
        <v>123</v>
      </c>
      <c r="D32" s="7" t="s">
        <v>138</v>
      </c>
      <c r="E32" s="7">
        <v>318</v>
      </c>
      <c r="F32" s="11">
        <f t="shared" si="0"/>
        <v>44.519999999999996</v>
      </c>
      <c r="G32" s="7">
        <v>21</v>
      </c>
      <c r="H32" s="7">
        <v>47.14</v>
      </c>
      <c r="I32" s="7">
        <v>4.1399999999999997</v>
      </c>
      <c r="J32" s="7">
        <v>4.3600000000000003</v>
      </c>
      <c r="K32" s="11">
        <f t="shared" si="1"/>
        <v>76.64</v>
      </c>
      <c r="L32" s="11">
        <f t="shared" si="2"/>
        <v>22.992000000000001</v>
      </c>
      <c r="M32" s="11">
        <f t="shared" si="3"/>
        <v>67.512</v>
      </c>
      <c r="N32" s="11" t="s">
        <v>139</v>
      </c>
    </row>
    <row r="33" spans="1:14" ht="20" customHeight="1">
      <c r="A33" s="4">
        <v>29</v>
      </c>
      <c r="B33" s="7" t="s">
        <v>66</v>
      </c>
      <c r="C33" s="5" t="s">
        <v>67</v>
      </c>
      <c r="D33" s="7" t="s">
        <v>138</v>
      </c>
      <c r="E33" s="7">
        <v>308</v>
      </c>
      <c r="F33" s="11">
        <f t="shared" si="0"/>
        <v>43.12</v>
      </c>
      <c r="G33" s="7">
        <v>23.86</v>
      </c>
      <c r="H33" s="7">
        <v>49.14</v>
      </c>
      <c r="I33" s="7">
        <v>3.93</v>
      </c>
      <c r="J33" s="7">
        <v>4.07</v>
      </c>
      <c r="K33" s="11">
        <f t="shared" si="1"/>
        <v>81</v>
      </c>
      <c r="L33" s="11">
        <f t="shared" si="2"/>
        <v>24.3</v>
      </c>
      <c r="M33" s="11">
        <f t="shared" si="3"/>
        <v>67.42</v>
      </c>
      <c r="N33" s="11" t="s">
        <v>139</v>
      </c>
    </row>
    <row r="34" spans="1:14" ht="20" customHeight="1">
      <c r="A34" s="4">
        <v>30</v>
      </c>
      <c r="B34" s="7" t="s">
        <v>58</v>
      </c>
      <c r="C34" s="5" t="s">
        <v>59</v>
      </c>
      <c r="D34" s="7" t="s">
        <v>138</v>
      </c>
      <c r="E34" s="7">
        <v>299</v>
      </c>
      <c r="F34" s="11">
        <f t="shared" si="0"/>
        <v>41.859999999999992</v>
      </c>
      <c r="G34" s="7">
        <v>24.71</v>
      </c>
      <c r="H34" s="7">
        <v>51.14</v>
      </c>
      <c r="I34" s="7">
        <v>3</v>
      </c>
      <c r="J34" s="7">
        <v>3.93</v>
      </c>
      <c r="K34" s="11">
        <f t="shared" si="1"/>
        <v>82.78</v>
      </c>
      <c r="L34" s="11">
        <f t="shared" si="2"/>
        <v>24.834</v>
      </c>
      <c r="M34" s="11">
        <f t="shared" si="3"/>
        <v>66.693999999999988</v>
      </c>
      <c r="N34" s="11" t="s">
        <v>139</v>
      </c>
    </row>
    <row r="35" spans="1:14" ht="20" customHeight="1">
      <c r="A35" s="4">
        <v>31</v>
      </c>
      <c r="B35" s="7" t="s">
        <v>108</v>
      </c>
      <c r="C35" s="5" t="s">
        <v>109</v>
      </c>
      <c r="D35" s="7" t="s">
        <v>138</v>
      </c>
      <c r="E35" s="7">
        <v>303</v>
      </c>
      <c r="F35" s="11">
        <f t="shared" si="0"/>
        <v>42.42</v>
      </c>
      <c r="G35" s="7">
        <v>23.43</v>
      </c>
      <c r="H35" s="7">
        <v>50.29</v>
      </c>
      <c r="I35" s="7">
        <v>3.43</v>
      </c>
      <c r="J35" s="7">
        <v>3.5</v>
      </c>
      <c r="K35" s="11">
        <f t="shared" si="1"/>
        <v>80.650000000000006</v>
      </c>
      <c r="L35" s="11">
        <f t="shared" si="2"/>
        <v>24.195</v>
      </c>
      <c r="M35" s="11">
        <f t="shared" si="3"/>
        <v>66.615000000000009</v>
      </c>
      <c r="N35" s="11" t="s">
        <v>139</v>
      </c>
    </row>
    <row r="36" spans="1:14" ht="20" customHeight="1">
      <c r="A36" s="4">
        <v>32</v>
      </c>
      <c r="B36" s="7" t="s">
        <v>134</v>
      </c>
      <c r="C36" s="5" t="s">
        <v>135</v>
      </c>
      <c r="D36" s="7" t="s">
        <v>138</v>
      </c>
      <c r="E36" s="7">
        <v>303</v>
      </c>
      <c r="F36" s="11">
        <f t="shared" si="0"/>
        <v>42.42</v>
      </c>
      <c r="G36" s="7">
        <v>22.14</v>
      </c>
      <c r="H36" s="7">
        <v>51.14</v>
      </c>
      <c r="I36" s="7">
        <v>3.43</v>
      </c>
      <c r="J36" s="7">
        <v>3.57</v>
      </c>
      <c r="K36" s="11">
        <f t="shared" si="1"/>
        <v>80.28</v>
      </c>
      <c r="L36" s="11">
        <f t="shared" si="2"/>
        <v>24.084</v>
      </c>
      <c r="M36" s="11">
        <f t="shared" si="3"/>
        <v>66.504000000000005</v>
      </c>
      <c r="N36" s="11" t="s">
        <v>139</v>
      </c>
    </row>
    <row r="37" spans="1:14" ht="20" customHeight="1">
      <c r="A37" s="4">
        <v>33</v>
      </c>
      <c r="B37" s="7" t="s">
        <v>78</v>
      </c>
      <c r="C37" s="5" t="s">
        <v>79</v>
      </c>
      <c r="D37" s="7" t="s">
        <v>138</v>
      </c>
      <c r="E37" s="7">
        <v>307</v>
      </c>
      <c r="F37" s="11">
        <f t="shared" si="0"/>
        <v>42.98</v>
      </c>
      <c r="G37" s="7">
        <v>20.57</v>
      </c>
      <c r="H37" s="7">
        <v>49.43</v>
      </c>
      <c r="I37" s="7">
        <v>3.29</v>
      </c>
      <c r="J37" s="7">
        <v>3.57</v>
      </c>
      <c r="K37" s="11">
        <f t="shared" si="1"/>
        <v>76.86</v>
      </c>
      <c r="L37" s="11">
        <f t="shared" si="2"/>
        <v>23.058</v>
      </c>
      <c r="M37" s="11">
        <f t="shared" si="3"/>
        <v>66.037999999999997</v>
      </c>
      <c r="N37" s="11" t="s">
        <v>139</v>
      </c>
    </row>
    <row r="38" spans="1:14" ht="20" customHeight="1">
      <c r="A38" s="4">
        <v>34</v>
      </c>
      <c r="B38" s="7" t="s">
        <v>94</v>
      </c>
      <c r="C38" s="5" t="s">
        <v>95</v>
      </c>
      <c r="D38" s="7" t="s">
        <v>138</v>
      </c>
      <c r="E38" s="7">
        <v>311</v>
      </c>
      <c r="F38" s="11">
        <f t="shared" si="0"/>
        <v>43.54</v>
      </c>
      <c r="G38" s="7">
        <v>20.71</v>
      </c>
      <c r="H38" s="7">
        <v>46.86</v>
      </c>
      <c r="I38" s="7">
        <v>3.64</v>
      </c>
      <c r="J38" s="7">
        <v>3.71</v>
      </c>
      <c r="K38" s="11">
        <f t="shared" si="1"/>
        <v>74.919999999999987</v>
      </c>
      <c r="L38" s="11">
        <f t="shared" si="2"/>
        <v>22.475999999999996</v>
      </c>
      <c r="M38" s="11">
        <f t="shared" si="3"/>
        <v>66.015999999999991</v>
      </c>
      <c r="N38" s="11" t="s">
        <v>139</v>
      </c>
    </row>
    <row r="39" spans="1:14" ht="20" customHeight="1">
      <c r="A39" s="4">
        <v>35</v>
      </c>
      <c r="B39" s="7" t="s">
        <v>62</v>
      </c>
      <c r="C39" s="5" t="s">
        <v>63</v>
      </c>
      <c r="D39" s="7" t="s">
        <v>138</v>
      </c>
      <c r="E39" s="7">
        <v>280</v>
      </c>
      <c r="F39" s="11">
        <f t="shared" si="0"/>
        <v>39.199999999999996</v>
      </c>
      <c r="G39" s="7">
        <v>26.29</v>
      </c>
      <c r="H39" s="7">
        <v>52.86</v>
      </c>
      <c r="I39" s="7">
        <v>3.21</v>
      </c>
      <c r="J39" s="7">
        <v>4.07</v>
      </c>
      <c r="K39" s="11">
        <f t="shared" si="1"/>
        <v>86.43</v>
      </c>
      <c r="L39" s="11">
        <f t="shared" si="2"/>
        <v>25.929000000000002</v>
      </c>
      <c r="M39" s="11">
        <f t="shared" si="3"/>
        <v>65.128999999999991</v>
      </c>
      <c r="N39" s="11" t="s">
        <v>139</v>
      </c>
    </row>
    <row r="40" spans="1:14" ht="20" customHeight="1">
      <c r="A40" s="4">
        <v>36</v>
      </c>
      <c r="B40" s="7" t="s">
        <v>126</v>
      </c>
      <c r="C40" s="5" t="s">
        <v>127</v>
      </c>
      <c r="D40" s="7" t="s">
        <v>138</v>
      </c>
      <c r="E40" s="7">
        <v>284</v>
      </c>
      <c r="F40" s="11">
        <f t="shared" si="0"/>
        <v>39.76</v>
      </c>
      <c r="G40" s="7">
        <v>24</v>
      </c>
      <c r="H40" s="7">
        <v>50.57</v>
      </c>
      <c r="I40" s="7">
        <v>4.57</v>
      </c>
      <c r="J40" s="7">
        <v>4.6399999999999997</v>
      </c>
      <c r="K40" s="11">
        <f t="shared" si="1"/>
        <v>83.779999999999987</v>
      </c>
      <c r="L40" s="11">
        <f t="shared" si="2"/>
        <v>25.133999999999997</v>
      </c>
      <c r="M40" s="11">
        <f t="shared" si="3"/>
        <v>64.893999999999991</v>
      </c>
      <c r="N40" s="11" t="s">
        <v>139</v>
      </c>
    </row>
    <row r="41" spans="1:14" ht="20" customHeight="1">
      <c r="A41" s="4">
        <v>37</v>
      </c>
      <c r="B41" s="7" t="s">
        <v>86</v>
      </c>
      <c r="C41" s="5" t="s">
        <v>87</v>
      </c>
      <c r="D41" s="7" t="s">
        <v>138</v>
      </c>
      <c r="E41" s="7">
        <v>288</v>
      </c>
      <c r="F41" s="11">
        <f t="shared" si="0"/>
        <v>40.32</v>
      </c>
      <c r="G41" s="7">
        <v>24.29</v>
      </c>
      <c r="H41" s="7">
        <v>49.71</v>
      </c>
      <c r="I41" s="7">
        <v>3.71</v>
      </c>
      <c r="J41" s="7">
        <v>4.1399999999999997</v>
      </c>
      <c r="K41" s="11">
        <f t="shared" si="1"/>
        <v>81.849999999999994</v>
      </c>
      <c r="L41" s="11">
        <f t="shared" si="2"/>
        <v>24.554999999999996</v>
      </c>
      <c r="M41" s="11">
        <f t="shared" si="3"/>
        <v>64.875</v>
      </c>
      <c r="N41" s="11" t="s">
        <v>139</v>
      </c>
    </row>
    <row r="42" spans="1:14" ht="20" customHeight="1">
      <c r="A42" s="4">
        <v>38</v>
      </c>
      <c r="B42" s="7" t="s">
        <v>74</v>
      </c>
      <c r="C42" s="5" t="s">
        <v>75</v>
      </c>
      <c r="D42" s="7" t="s">
        <v>138</v>
      </c>
      <c r="E42" s="7">
        <v>295</v>
      </c>
      <c r="F42" s="11">
        <f t="shared" si="0"/>
        <v>41.3</v>
      </c>
      <c r="G42" s="7">
        <v>23.43</v>
      </c>
      <c r="H42" s="7">
        <v>49.29</v>
      </c>
      <c r="I42" s="7">
        <v>2.86</v>
      </c>
      <c r="J42" s="7">
        <v>2.93</v>
      </c>
      <c r="K42" s="11">
        <f t="shared" si="1"/>
        <v>78.510000000000005</v>
      </c>
      <c r="L42" s="11">
        <f t="shared" si="2"/>
        <v>23.553000000000001</v>
      </c>
      <c r="M42" s="11">
        <f t="shared" si="3"/>
        <v>64.852999999999994</v>
      </c>
      <c r="N42" s="11" t="s">
        <v>139</v>
      </c>
    </row>
    <row r="43" spans="1:14" ht="20" customHeight="1">
      <c r="A43" s="4">
        <v>39</v>
      </c>
      <c r="B43" s="7" t="s">
        <v>84</v>
      </c>
      <c r="C43" s="5" t="s">
        <v>85</v>
      </c>
      <c r="D43" s="7" t="s">
        <v>138</v>
      </c>
      <c r="E43" s="7">
        <v>285</v>
      </c>
      <c r="F43" s="11">
        <f t="shared" si="0"/>
        <v>39.9</v>
      </c>
      <c r="G43" s="7">
        <v>24.29</v>
      </c>
      <c r="H43" s="7">
        <v>48.86</v>
      </c>
      <c r="I43" s="7">
        <v>3.93</v>
      </c>
      <c r="J43" s="7">
        <v>3.93</v>
      </c>
      <c r="K43" s="11">
        <f t="shared" si="1"/>
        <v>81.010000000000019</v>
      </c>
      <c r="L43" s="11">
        <f t="shared" si="2"/>
        <v>24.303000000000004</v>
      </c>
      <c r="M43" s="11">
        <f t="shared" si="3"/>
        <v>64.203000000000003</v>
      </c>
      <c r="N43" s="11" t="s">
        <v>139</v>
      </c>
    </row>
    <row r="44" spans="1:14" ht="20" customHeight="1">
      <c r="A44" s="4">
        <v>40</v>
      </c>
      <c r="B44" s="7" t="s">
        <v>88</v>
      </c>
      <c r="C44" s="5" t="s">
        <v>89</v>
      </c>
      <c r="D44" s="7" t="s">
        <v>138</v>
      </c>
      <c r="E44" s="7">
        <v>276</v>
      </c>
      <c r="F44" s="11">
        <f t="shared" si="0"/>
        <v>38.64</v>
      </c>
      <c r="G44" s="7">
        <v>24.86</v>
      </c>
      <c r="H44" s="7">
        <v>50.57</v>
      </c>
      <c r="I44" s="7">
        <v>3.43</v>
      </c>
      <c r="J44" s="7">
        <v>3.93</v>
      </c>
      <c r="K44" s="11">
        <f t="shared" si="1"/>
        <v>82.79000000000002</v>
      </c>
      <c r="L44" s="11">
        <f t="shared" si="2"/>
        <v>24.837000000000007</v>
      </c>
      <c r="M44" s="11">
        <f t="shared" si="3"/>
        <v>63.477000000000004</v>
      </c>
      <c r="N44" s="11" t="s">
        <v>139</v>
      </c>
    </row>
    <row r="45" spans="1:14" ht="20" customHeight="1">
      <c r="A45" s="4">
        <v>41</v>
      </c>
      <c r="B45" s="7" t="s">
        <v>124</v>
      </c>
      <c r="C45" s="5" t="s">
        <v>125</v>
      </c>
      <c r="D45" s="7" t="s">
        <v>138</v>
      </c>
      <c r="E45" s="7">
        <v>283</v>
      </c>
      <c r="F45" s="11">
        <f t="shared" si="0"/>
        <v>39.619999999999997</v>
      </c>
      <c r="G45" s="7">
        <v>21.86</v>
      </c>
      <c r="H45" s="7">
        <v>49</v>
      </c>
      <c r="I45" s="7">
        <v>3.57</v>
      </c>
      <c r="J45" s="7">
        <v>3.5</v>
      </c>
      <c r="K45" s="11">
        <f t="shared" si="1"/>
        <v>77.929999999999993</v>
      </c>
      <c r="L45" s="11">
        <f t="shared" si="2"/>
        <v>23.378999999999998</v>
      </c>
      <c r="M45" s="11">
        <f t="shared" si="3"/>
        <v>62.998999999999995</v>
      </c>
      <c r="N45" s="11" t="s">
        <v>139</v>
      </c>
    </row>
    <row r="46" spans="1:14" ht="20" customHeight="1">
      <c r="A46" s="4">
        <v>42</v>
      </c>
      <c r="B46" s="7" t="s">
        <v>80</v>
      </c>
      <c r="C46" s="5" t="s">
        <v>81</v>
      </c>
      <c r="D46" s="7" t="s">
        <v>138</v>
      </c>
      <c r="E46" s="7">
        <v>288</v>
      </c>
      <c r="F46" s="11">
        <f t="shared" si="0"/>
        <v>40.32</v>
      </c>
      <c r="G46" s="7">
        <v>21.43</v>
      </c>
      <c r="H46" s="7">
        <v>44.86</v>
      </c>
      <c r="I46" s="7">
        <v>4</v>
      </c>
      <c r="J46" s="7">
        <v>4.29</v>
      </c>
      <c r="K46" s="11">
        <f t="shared" si="1"/>
        <v>74.58</v>
      </c>
      <c r="L46" s="11">
        <f t="shared" si="2"/>
        <v>22.373999999999999</v>
      </c>
      <c r="M46" s="11">
        <f t="shared" si="3"/>
        <v>62.694000000000003</v>
      </c>
      <c r="N46" s="11" t="s">
        <v>139</v>
      </c>
    </row>
    <row r="47" spans="1:14" ht="20" customHeight="1">
      <c r="A47" s="4">
        <v>43</v>
      </c>
      <c r="B47" s="7" t="s">
        <v>130</v>
      </c>
      <c r="C47" s="5" t="s">
        <v>131</v>
      </c>
      <c r="D47" s="7" t="s">
        <v>138</v>
      </c>
      <c r="E47" s="7">
        <v>269</v>
      </c>
      <c r="F47" s="11">
        <f t="shared" si="0"/>
        <v>37.659999999999997</v>
      </c>
      <c r="G47" s="7">
        <v>23.57</v>
      </c>
      <c r="H47" s="7">
        <v>50.71</v>
      </c>
      <c r="I47" s="7">
        <v>3.64</v>
      </c>
      <c r="J47" s="7">
        <v>3.57</v>
      </c>
      <c r="K47" s="11">
        <f t="shared" si="1"/>
        <v>81.489999999999995</v>
      </c>
      <c r="L47" s="11">
        <f t="shared" si="2"/>
        <v>24.446999999999999</v>
      </c>
      <c r="M47" s="11">
        <f t="shared" si="3"/>
        <v>62.106999999999999</v>
      </c>
      <c r="N47" s="11" t="s">
        <v>139</v>
      </c>
    </row>
    <row r="48" spans="1:14" ht="20" customHeight="1">
      <c r="A48" s="4">
        <v>44</v>
      </c>
      <c r="B48" s="7" t="s">
        <v>82</v>
      </c>
      <c r="C48" s="5" t="s">
        <v>83</v>
      </c>
      <c r="D48" s="7" t="s">
        <v>138</v>
      </c>
      <c r="E48" s="7">
        <v>271</v>
      </c>
      <c r="F48" s="11">
        <f t="shared" si="0"/>
        <v>37.94</v>
      </c>
      <c r="G48" s="7">
        <v>22.86</v>
      </c>
      <c r="H48" s="7">
        <v>47.14</v>
      </c>
      <c r="I48" s="7">
        <v>4.93</v>
      </c>
      <c r="J48" s="7">
        <v>4.93</v>
      </c>
      <c r="K48" s="11">
        <f t="shared" si="1"/>
        <v>79.860000000000014</v>
      </c>
      <c r="L48" s="11">
        <f t="shared" si="2"/>
        <v>23.958000000000002</v>
      </c>
      <c r="M48" s="11">
        <f t="shared" si="3"/>
        <v>61.897999999999996</v>
      </c>
      <c r="N48" s="11" t="s">
        <v>139</v>
      </c>
    </row>
    <row r="49" spans="1:14" ht="20" customHeight="1">
      <c r="A49" s="4">
        <v>45</v>
      </c>
      <c r="B49" s="7" t="s">
        <v>128</v>
      </c>
      <c r="C49" s="5" t="s">
        <v>129</v>
      </c>
      <c r="D49" s="7" t="s">
        <v>138</v>
      </c>
      <c r="E49" s="7">
        <v>266</v>
      </c>
      <c r="F49" s="11">
        <f t="shared" si="0"/>
        <v>37.24</v>
      </c>
      <c r="G49" s="7">
        <v>24</v>
      </c>
      <c r="H49" s="7">
        <v>49</v>
      </c>
      <c r="I49" s="7">
        <v>3.43</v>
      </c>
      <c r="J49" s="7">
        <v>3.29</v>
      </c>
      <c r="K49" s="11">
        <f t="shared" si="1"/>
        <v>79.720000000000013</v>
      </c>
      <c r="L49" s="11">
        <f t="shared" si="2"/>
        <v>23.916000000000004</v>
      </c>
      <c r="M49" s="11">
        <f t="shared" si="3"/>
        <v>61.156000000000006</v>
      </c>
      <c r="N49" s="11" t="s">
        <v>139</v>
      </c>
    </row>
    <row r="50" spans="1:14" ht="20" customHeight="1">
      <c r="A50" s="4">
        <v>46</v>
      </c>
      <c r="B50" s="7" t="s">
        <v>76</v>
      </c>
      <c r="C50" s="5" t="s">
        <v>77</v>
      </c>
      <c r="D50" s="7" t="s">
        <v>138</v>
      </c>
      <c r="E50" s="7">
        <v>280</v>
      </c>
      <c r="F50" s="11">
        <f t="shared" si="0"/>
        <v>39.199999999999996</v>
      </c>
      <c r="G50" s="7">
        <v>18.86</v>
      </c>
      <c r="H50" s="7">
        <v>45.71</v>
      </c>
      <c r="I50" s="7">
        <v>3.93</v>
      </c>
      <c r="J50" s="7">
        <v>4.21</v>
      </c>
      <c r="K50" s="11">
        <f t="shared" si="1"/>
        <v>72.709999999999994</v>
      </c>
      <c r="L50" s="11">
        <f t="shared" si="2"/>
        <v>21.812999999999999</v>
      </c>
      <c r="M50" s="11">
        <f t="shared" si="3"/>
        <v>61.012999999999991</v>
      </c>
      <c r="N50" s="11" t="s">
        <v>139</v>
      </c>
    </row>
    <row r="51" spans="1:14" ht="20" customHeight="1">
      <c r="A51" s="4">
        <v>47</v>
      </c>
      <c r="B51" s="7" t="s">
        <v>64</v>
      </c>
      <c r="C51" s="5" t="s">
        <v>65</v>
      </c>
      <c r="D51" s="7" t="s">
        <v>138</v>
      </c>
      <c r="E51" s="7">
        <v>258</v>
      </c>
      <c r="F51" s="11">
        <f t="shared" si="0"/>
        <v>36.119999999999997</v>
      </c>
      <c r="G51" s="7">
        <v>23</v>
      </c>
      <c r="H51" s="7">
        <v>48.43</v>
      </c>
      <c r="I51" s="7">
        <v>2.79</v>
      </c>
      <c r="J51" s="7">
        <v>3.36</v>
      </c>
      <c r="K51" s="11">
        <f t="shared" si="1"/>
        <v>77.580000000000013</v>
      </c>
      <c r="L51" s="11">
        <f t="shared" si="2"/>
        <v>23.274000000000004</v>
      </c>
      <c r="M51" s="11">
        <f t="shared" si="3"/>
        <v>59.394000000000005</v>
      </c>
      <c r="N51" s="11" t="s">
        <v>139</v>
      </c>
    </row>
  </sheetData>
  <autoFilter ref="K1:K51"/>
  <sortState ref="A5:U51">
    <sortCondition descending="1" ref="D5:D51"/>
    <sortCondition descending="1" ref="M5:M51"/>
  </sortState>
  <mergeCells count="10">
    <mergeCell ref="N3:N4"/>
    <mergeCell ref="A1:M1"/>
    <mergeCell ref="A2:M2"/>
    <mergeCell ref="E3:F3"/>
    <mergeCell ref="G3:L3"/>
    <mergeCell ref="A3:A4"/>
    <mergeCell ref="B3:B4"/>
    <mergeCell ref="C3:C4"/>
    <mergeCell ref="D3:D4"/>
    <mergeCell ref="M3:M4"/>
  </mergeCells>
  <phoneticPr fontId="7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10" workbookViewId="0">
      <selection activeCell="P6" sqref="P6"/>
    </sheetView>
  </sheetViews>
  <sheetFormatPr defaultColWidth="7.58203125" defaultRowHeight="15"/>
  <cols>
    <col min="1" max="1" width="8" style="1" customWidth="1"/>
    <col min="2" max="2" width="9.08203125" style="1" customWidth="1"/>
    <col min="3" max="3" width="13.9140625" style="1" customWidth="1"/>
    <col min="4" max="4" width="15.1640625" style="1" customWidth="1"/>
    <col min="5" max="5" width="7.58203125" style="1" customWidth="1"/>
    <col min="6" max="6" width="8" style="1" customWidth="1"/>
    <col min="7" max="7" width="6.5" style="1" customWidth="1"/>
    <col min="8" max="8" width="5.33203125" style="1" customWidth="1"/>
    <col min="9" max="9" width="8.1640625" style="1" customWidth="1"/>
    <col min="10" max="10" width="8" style="1" customWidth="1"/>
    <col min="11" max="11" width="9.08203125" style="12" customWidth="1"/>
    <col min="12" max="12" width="7.58203125" style="12" customWidth="1"/>
    <col min="13" max="13" width="8.58203125" style="1" customWidth="1"/>
    <col min="14" max="16384" width="7.58203125" style="1"/>
  </cols>
  <sheetData>
    <row r="1" spans="1:14" ht="17.5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21" customHeight="1">
      <c r="A2" s="25" t="s">
        <v>137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>
      <c r="A3" s="17" t="s">
        <v>0</v>
      </c>
      <c r="B3" s="18" t="s">
        <v>1</v>
      </c>
      <c r="C3" s="18" t="s">
        <v>16</v>
      </c>
      <c r="D3" s="18" t="s">
        <v>3</v>
      </c>
      <c r="E3" s="20" t="s">
        <v>4</v>
      </c>
      <c r="F3" s="21"/>
      <c r="G3" s="20" t="s">
        <v>5</v>
      </c>
      <c r="H3" s="20"/>
      <c r="I3" s="20"/>
      <c r="J3" s="20"/>
      <c r="K3" s="20"/>
      <c r="L3" s="20"/>
      <c r="M3" s="23" t="s">
        <v>6</v>
      </c>
      <c r="N3" s="17" t="s">
        <v>17</v>
      </c>
    </row>
    <row r="4" spans="1:14" ht="26">
      <c r="A4" s="17"/>
      <c r="B4" s="19"/>
      <c r="C4" s="19"/>
      <c r="D4" s="19"/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8" t="s">
        <v>18</v>
      </c>
      <c r="L4" s="8" t="s">
        <v>14</v>
      </c>
      <c r="M4" s="24"/>
      <c r="N4" s="17"/>
    </row>
    <row r="5" spans="1:14" ht="30" customHeight="1">
      <c r="A5" s="4">
        <v>1</v>
      </c>
      <c r="B5" s="7" t="s">
        <v>36</v>
      </c>
      <c r="C5" s="5" t="s">
        <v>48</v>
      </c>
      <c r="D5" s="7" t="s">
        <v>136</v>
      </c>
      <c r="E5" s="7">
        <v>394</v>
      </c>
      <c r="F5" s="6">
        <f t="shared" ref="F5:F15" si="0">E5/5*0.7</f>
        <v>55.16</v>
      </c>
      <c r="G5" s="7">
        <v>26.14</v>
      </c>
      <c r="H5" s="7">
        <v>51.86</v>
      </c>
      <c r="I5" s="7">
        <v>2.79</v>
      </c>
      <c r="J5" s="7">
        <v>3.21</v>
      </c>
      <c r="K5" s="6">
        <f t="shared" ref="K5:K15" si="1">G5+H5+I5+J5</f>
        <v>84</v>
      </c>
      <c r="L5" s="6">
        <f t="shared" ref="L5:L15" si="2">K5*0.3</f>
        <v>25.2</v>
      </c>
      <c r="M5" s="6">
        <f t="shared" ref="M5:M15" si="3">F5+L5</f>
        <v>80.36</v>
      </c>
      <c r="N5" s="6" t="s">
        <v>139</v>
      </c>
    </row>
    <row r="6" spans="1:14" ht="30" customHeight="1">
      <c r="A6" s="4">
        <v>2</v>
      </c>
      <c r="B6" s="7" t="s">
        <v>44</v>
      </c>
      <c r="C6" s="5" t="s">
        <v>45</v>
      </c>
      <c r="D6" s="7" t="s">
        <v>136</v>
      </c>
      <c r="E6" s="2">
        <v>371</v>
      </c>
      <c r="F6" s="6">
        <f t="shared" si="0"/>
        <v>51.94</v>
      </c>
      <c r="G6" s="2">
        <v>28.14</v>
      </c>
      <c r="H6" s="2">
        <v>54.43</v>
      </c>
      <c r="I6" s="2">
        <v>3.43</v>
      </c>
      <c r="J6" s="2">
        <v>3.64</v>
      </c>
      <c r="K6" s="6">
        <f t="shared" si="1"/>
        <v>89.64</v>
      </c>
      <c r="L6" s="6">
        <f t="shared" si="2"/>
        <v>26.891999999999999</v>
      </c>
      <c r="M6" s="6">
        <f t="shared" si="3"/>
        <v>78.831999999999994</v>
      </c>
      <c r="N6" s="6" t="s">
        <v>139</v>
      </c>
    </row>
    <row r="7" spans="1:14" ht="30" customHeight="1">
      <c r="A7" s="4">
        <v>3</v>
      </c>
      <c r="B7" s="7" t="s">
        <v>39</v>
      </c>
      <c r="C7" s="5" t="s">
        <v>51</v>
      </c>
      <c r="D7" s="7" t="s">
        <v>136</v>
      </c>
      <c r="E7" s="7">
        <v>381</v>
      </c>
      <c r="F7" s="6">
        <f t="shared" si="0"/>
        <v>53.339999999999996</v>
      </c>
      <c r="G7" s="7">
        <v>24.71</v>
      </c>
      <c r="H7" s="7">
        <v>51</v>
      </c>
      <c r="I7" s="7">
        <v>3.86</v>
      </c>
      <c r="J7" s="7">
        <v>3.64</v>
      </c>
      <c r="K7" s="6">
        <f t="shared" si="1"/>
        <v>83.210000000000008</v>
      </c>
      <c r="L7" s="6">
        <f t="shared" si="2"/>
        <v>24.963000000000001</v>
      </c>
      <c r="M7" s="6">
        <f t="shared" si="3"/>
        <v>78.302999999999997</v>
      </c>
      <c r="N7" s="6" t="s">
        <v>139</v>
      </c>
    </row>
    <row r="8" spans="1:14" ht="30" customHeight="1">
      <c r="A8" s="4">
        <v>4</v>
      </c>
      <c r="B8" s="7" t="s">
        <v>34</v>
      </c>
      <c r="C8" s="5" t="s">
        <v>46</v>
      </c>
      <c r="D8" s="7" t="s">
        <v>136</v>
      </c>
      <c r="E8" s="2">
        <v>376</v>
      </c>
      <c r="F8" s="6">
        <f t="shared" si="0"/>
        <v>52.64</v>
      </c>
      <c r="G8" s="2">
        <v>24</v>
      </c>
      <c r="H8" s="2">
        <v>46.29</v>
      </c>
      <c r="I8" s="2">
        <v>3.43</v>
      </c>
      <c r="J8" s="2">
        <v>4</v>
      </c>
      <c r="K8" s="6">
        <f t="shared" si="1"/>
        <v>77.72</v>
      </c>
      <c r="L8" s="6">
        <f t="shared" si="2"/>
        <v>23.315999999999999</v>
      </c>
      <c r="M8" s="6">
        <f t="shared" si="3"/>
        <v>75.956000000000003</v>
      </c>
      <c r="N8" s="6" t="s">
        <v>139</v>
      </c>
    </row>
    <row r="9" spans="1:14" ht="30" customHeight="1">
      <c r="A9" s="4">
        <v>5</v>
      </c>
      <c r="B9" s="7" t="s">
        <v>41</v>
      </c>
      <c r="C9" s="5" t="s">
        <v>53</v>
      </c>
      <c r="D9" s="7" t="s">
        <v>136</v>
      </c>
      <c r="E9" s="7">
        <v>370</v>
      </c>
      <c r="F9" s="6">
        <f t="shared" si="0"/>
        <v>51.8</v>
      </c>
      <c r="G9" s="7">
        <v>22.57</v>
      </c>
      <c r="H9" s="7">
        <v>48.29</v>
      </c>
      <c r="I9" s="7">
        <v>4.6399999999999997</v>
      </c>
      <c r="J9" s="7">
        <v>4.57</v>
      </c>
      <c r="K9" s="6">
        <f t="shared" si="1"/>
        <v>80.069999999999993</v>
      </c>
      <c r="L9" s="6">
        <f t="shared" si="2"/>
        <v>24.020999999999997</v>
      </c>
      <c r="M9" s="6">
        <f t="shared" si="3"/>
        <v>75.820999999999998</v>
      </c>
      <c r="N9" s="6" t="s">
        <v>139</v>
      </c>
    </row>
    <row r="10" spans="1:14" ht="30" customHeight="1">
      <c r="A10" s="4">
        <v>6</v>
      </c>
      <c r="B10" s="7" t="s">
        <v>38</v>
      </c>
      <c r="C10" s="5" t="s">
        <v>50</v>
      </c>
      <c r="D10" s="7" t="s">
        <v>136</v>
      </c>
      <c r="E10" s="7">
        <v>342</v>
      </c>
      <c r="F10" s="6">
        <f t="shared" si="0"/>
        <v>47.88</v>
      </c>
      <c r="G10" s="7">
        <v>23</v>
      </c>
      <c r="H10" s="7">
        <v>48.43</v>
      </c>
      <c r="I10" s="7">
        <v>3.21</v>
      </c>
      <c r="J10" s="7">
        <v>3.79</v>
      </c>
      <c r="K10" s="6">
        <f t="shared" si="1"/>
        <v>78.430000000000007</v>
      </c>
      <c r="L10" s="6">
        <f t="shared" si="2"/>
        <v>23.529</v>
      </c>
      <c r="M10" s="6">
        <f t="shared" si="3"/>
        <v>71.409000000000006</v>
      </c>
      <c r="N10" s="6" t="s">
        <v>139</v>
      </c>
    </row>
    <row r="11" spans="1:14" ht="30" customHeight="1">
      <c r="A11" s="4">
        <v>7</v>
      </c>
      <c r="B11" s="7" t="s">
        <v>40</v>
      </c>
      <c r="C11" s="5" t="s">
        <v>52</v>
      </c>
      <c r="D11" s="7" t="s">
        <v>136</v>
      </c>
      <c r="E11" s="7">
        <v>322</v>
      </c>
      <c r="F11" s="6">
        <f t="shared" si="0"/>
        <v>45.08</v>
      </c>
      <c r="G11" s="7">
        <v>23.57</v>
      </c>
      <c r="H11" s="7">
        <v>52.43</v>
      </c>
      <c r="I11" s="7">
        <v>3.21</v>
      </c>
      <c r="J11" s="7">
        <v>3.93</v>
      </c>
      <c r="K11" s="6">
        <f t="shared" si="1"/>
        <v>83.14</v>
      </c>
      <c r="L11" s="6">
        <f t="shared" si="2"/>
        <v>24.942</v>
      </c>
      <c r="M11" s="6">
        <f t="shared" si="3"/>
        <v>70.021999999999991</v>
      </c>
      <c r="N11" s="6" t="s">
        <v>139</v>
      </c>
    </row>
    <row r="12" spans="1:14" ht="30" customHeight="1">
      <c r="A12" s="4">
        <v>8</v>
      </c>
      <c r="B12" s="7" t="s">
        <v>42</v>
      </c>
      <c r="C12" s="5" t="s">
        <v>54</v>
      </c>
      <c r="D12" s="7" t="s">
        <v>136</v>
      </c>
      <c r="E12" s="7">
        <v>344</v>
      </c>
      <c r="F12" s="6">
        <f t="shared" si="0"/>
        <v>48.16</v>
      </c>
      <c r="G12" s="7">
        <v>18.43</v>
      </c>
      <c r="H12" s="7">
        <v>44</v>
      </c>
      <c r="I12" s="7">
        <v>3.21</v>
      </c>
      <c r="J12" s="7">
        <v>3.86</v>
      </c>
      <c r="K12" s="6">
        <f t="shared" si="1"/>
        <v>69.5</v>
      </c>
      <c r="L12" s="6">
        <f t="shared" si="2"/>
        <v>20.849999999999998</v>
      </c>
      <c r="M12" s="6">
        <f t="shared" si="3"/>
        <v>69.009999999999991</v>
      </c>
      <c r="N12" s="6" t="s">
        <v>139</v>
      </c>
    </row>
    <row r="13" spans="1:14" ht="30" customHeight="1">
      <c r="A13" s="4">
        <v>9</v>
      </c>
      <c r="B13" s="7" t="s">
        <v>35</v>
      </c>
      <c r="C13" s="5" t="s">
        <v>47</v>
      </c>
      <c r="D13" s="7" t="s">
        <v>136</v>
      </c>
      <c r="E13" s="2">
        <v>282</v>
      </c>
      <c r="F13" s="6">
        <f t="shared" si="0"/>
        <v>39.479999999999997</v>
      </c>
      <c r="G13" s="2">
        <v>26.43</v>
      </c>
      <c r="H13" s="2">
        <v>50.86</v>
      </c>
      <c r="I13" s="2">
        <v>3.36</v>
      </c>
      <c r="J13" s="2">
        <v>4.29</v>
      </c>
      <c r="K13" s="6">
        <f t="shared" si="1"/>
        <v>84.94</v>
      </c>
      <c r="L13" s="6">
        <f t="shared" si="2"/>
        <v>25.481999999999999</v>
      </c>
      <c r="M13" s="6">
        <f t="shared" si="3"/>
        <v>64.961999999999989</v>
      </c>
      <c r="N13" s="6" t="s">
        <v>139</v>
      </c>
    </row>
    <row r="14" spans="1:14" ht="30" customHeight="1">
      <c r="A14" s="4">
        <v>10</v>
      </c>
      <c r="B14" s="7" t="s">
        <v>43</v>
      </c>
      <c r="C14" s="5" t="s">
        <v>55</v>
      </c>
      <c r="D14" s="7" t="s">
        <v>136</v>
      </c>
      <c r="E14" s="7">
        <v>283</v>
      </c>
      <c r="F14" s="6">
        <f t="shared" si="0"/>
        <v>39.619999999999997</v>
      </c>
      <c r="G14" s="7">
        <v>22</v>
      </c>
      <c r="H14" s="7">
        <v>46.86</v>
      </c>
      <c r="I14" s="7">
        <v>3.5</v>
      </c>
      <c r="J14" s="7">
        <v>4.29</v>
      </c>
      <c r="K14" s="6">
        <f t="shared" si="1"/>
        <v>76.650000000000006</v>
      </c>
      <c r="L14" s="6">
        <f t="shared" si="2"/>
        <v>22.995000000000001</v>
      </c>
      <c r="M14" s="6">
        <f t="shared" si="3"/>
        <v>62.614999999999995</v>
      </c>
      <c r="N14" s="6" t="s">
        <v>139</v>
      </c>
    </row>
    <row r="15" spans="1:14" ht="30" customHeight="1">
      <c r="A15" s="4">
        <v>11</v>
      </c>
      <c r="B15" s="7" t="s">
        <v>37</v>
      </c>
      <c r="C15" s="5" t="s">
        <v>49</v>
      </c>
      <c r="D15" s="7" t="s">
        <v>136</v>
      </c>
      <c r="E15" s="7">
        <v>280</v>
      </c>
      <c r="F15" s="6">
        <f t="shared" si="0"/>
        <v>39.199999999999996</v>
      </c>
      <c r="G15" s="7">
        <v>19.57</v>
      </c>
      <c r="H15" s="7">
        <v>47.29</v>
      </c>
      <c r="I15" s="7">
        <v>3.36</v>
      </c>
      <c r="J15" s="7">
        <v>3.93</v>
      </c>
      <c r="K15" s="6">
        <f t="shared" si="1"/>
        <v>74.150000000000006</v>
      </c>
      <c r="L15" s="6">
        <f t="shared" si="2"/>
        <v>22.245000000000001</v>
      </c>
      <c r="M15" s="6">
        <f t="shared" si="3"/>
        <v>61.444999999999993</v>
      </c>
      <c r="N15" s="6" t="s">
        <v>139</v>
      </c>
    </row>
    <row r="16" spans="1:14" ht="45" customHeight="1">
      <c r="A16" s="22" t="s">
        <v>15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</sheetData>
  <sortState ref="A5:U15">
    <sortCondition descending="1" ref="M5:M15"/>
  </sortState>
  <mergeCells count="11">
    <mergeCell ref="A16:M16"/>
    <mergeCell ref="A3:A4"/>
    <mergeCell ref="B3:B4"/>
    <mergeCell ref="C3:C4"/>
    <mergeCell ref="D3:D4"/>
    <mergeCell ref="M3:M4"/>
    <mergeCell ref="N3:N4"/>
    <mergeCell ref="A1:M1"/>
    <mergeCell ref="A2:M2"/>
    <mergeCell ref="E3:F3"/>
    <mergeCell ref="G3:L3"/>
  </mergeCells>
  <phoneticPr fontId="7" type="noConversion"/>
  <pageMargins left="0.70866141732283505" right="0.511811023622047" top="0.74803149606299202" bottom="0.55118110236220497" header="0.31496062992126" footer="0.31496062992126"/>
  <pageSetup paperSize="9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全日制成绩公布</vt:lpstr>
      <vt:lpstr>非全日制成绩公布</vt:lpstr>
      <vt:lpstr>非全日制成绩公布!Print_Titles</vt:lpstr>
      <vt:lpstr>全日制成绩公布!Print_Titles</vt:lpstr>
    </vt:vector>
  </TitlesOfParts>
  <Company>番茄花园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Lenovo</cp:lastModifiedBy>
  <cp:lastPrinted>2020-05-02T07:34:00Z</cp:lastPrinted>
  <dcterms:created xsi:type="dcterms:W3CDTF">2008-04-16T08:15:00Z</dcterms:created>
  <dcterms:modified xsi:type="dcterms:W3CDTF">2022-04-03T08:07:41Z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1C74C9C7E53D43CAA26DDB00544C1A53</vt:lpwstr>
  </property>
</Properties>
</file>